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zalport.sharepoint.com/sites/CONTRACTACI/Documentos compartidos/2.EXPEDIENTES/Expedientes 2026/2620000/2621000/2621006 Construccion dos Naves 120 BCN (AENA)/PLIEGOS/"/>
    </mc:Choice>
  </mc:AlternateContent>
  <xr:revisionPtr revIDLastSave="46" documentId="13_ncr:1_{AAC5ACC3-9D7C-483A-9AF2-F0D1F3415F8C}" xr6:coauthVersionLast="47" xr6:coauthVersionMax="47" xr10:uidLastSave="{8BC441EF-CF17-452F-8032-64C8572724DD}"/>
  <bookViews>
    <workbookView xWindow="32811" yWindow="-103" windowWidth="33120" windowHeight="18000" xr2:uid="{00000000-000D-0000-FFFF-FFFF00000000}"/>
  </bookViews>
  <sheets>
    <sheet name="Resume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2" l="1"/>
  <c r="C90" i="2" l="1"/>
  <c r="C26" i="2"/>
  <c r="C40" i="2" l="1"/>
  <c r="C100" i="2"/>
  <c r="C75" i="2" l="1"/>
  <c r="C5" i="2" l="1"/>
  <c r="C107" i="2" s="1"/>
  <c r="C108" i="2" l="1"/>
  <c r="C109" i="2" l="1"/>
  <c r="C110" i="2" s="1"/>
</calcChain>
</file>

<file path=xl/sharedStrings.xml><?xml version="1.0" encoding="utf-8"?>
<sst xmlns="http://schemas.openxmlformats.org/spreadsheetml/2006/main" count="216" uniqueCount="159">
  <si>
    <t>Movimientos de tierras</t>
  </si>
  <si>
    <t>Cimentación</t>
  </si>
  <si>
    <t xml:space="preserve">Estructura </t>
  </si>
  <si>
    <t>Cubierta</t>
  </si>
  <si>
    <t>Cerramientos y divisorias</t>
  </si>
  <si>
    <t>Pavimentación</t>
  </si>
  <si>
    <t>Instalaciones</t>
  </si>
  <si>
    <t>Electricidad</t>
  </si>
  <si>
    <t>Iluminación</t>
  </si>
  <si>
    <t>Saneamiento</t>
  </si>
  <si>
    <t>Estructura</t>
  </si>
  <si>
    <t>Cerramientos exteriores</t>
  </si>
  <si>
    <t>URBANIZACIÓN</t>
  </si>
  <si>
    <t>Señalización exterior</t>
  </si>
  <si>
    <t>IMAGEN CORPORATIVA</t>
  </si>
  <si>
    <t>SEGURIDAD Y SALUD</t>
  </si>
  <si>
    <t>CONTROL DE CALIDAD</t>
  </si>
  <si>
    <t>GESTIÓN DE RESIDUOS</t>
  </si>
  <si>
    <t>CERTIFICACIÓN LEED</t>
  </si>
  <si>
    <t>6% Beneficio Industrial</t>
  </si>
  <si>
    <t>01.01</t>
  </si>
  <si>
    <t>01.01.01</t>
  </si>
  <si>
    <t>01.01.02</t>
  </si>
  <si>
    <t>01.01.03</t>
  </si>
  <si>
    <t>01.01.04</t>
  </si>
  <si>
    <t>01.01.05</t>
  </si>
  <si>
    <t>Capítulos</t>
  </si>
  <si>
    <t>01.01.06</t>
  </si>
  <si>
    <t>01.01.07</t>
  </si>
  <si>
    <t>01.01.08</t>
  </si>
  <si>
    <t>01.01.09</t>
  </si>
  <si>
    <t>01.01.09.01</t>
  </si>
  <si>
    <t>01.01.09.02</t>
  </si>
  <si>
    <t>01.01.09.03</t>
  </si>
  <si>
    <t>01.01.09.04</t>
  </si>
  <si>
    <t>01.01.09.05</t>
  </si>
  <si>
    <t>01.01.09.06</t>
  </si>
  <si>
    <t>01.01.09.07</t>
  </si>
  <si>
    <t>01.01.09.08</t>
  </si>
  <si>
    <t>01.02</t>
  </si>
  <si>
    <t>01.05</t>
  </si>
  <si>
    <t>01.05.01</t>
  </si>
  <si>
    <t>01.05.02</t>
  </si>
  <si>
    <t>01.06</t>
  </si>
  <si>
    <t>01.07</t>
  </si>
  <si>
    <t>01.08</t>
  </si>
  <si>
    <t>01.09</t>
  </si>
  <si>
    <t>TOTAL PRESUPUESTO EJECUCIÓN MATERIAL</t>
  </si>
  <si>
    <t>TOTAL PRESUPUESTO EJECUCIÓN CONTRATA (IVA no incluido)</t>
  </si>
  <si>
    <t>PRESUPUESTO</t>
  </si>
  <si>
    <t>IMPORTE</t>
  </si>
  <si>
    <t>DESCRIPCIÓN</t>
  </si>
  <si>
    <t>01.01.10</t>
  </si>
  <si>
    <t>Protección Contra Incendios y Evacuación humos</t>
  </si>
  <si>
    <t>Fontanería</t>
  </si>
  <si>
    <t>17% Gastos Generales</t>
  </si>
  <si>
    <t>01.01.11</t>
  </si>
  <si>
    <t>Albañilería</t>
  </si>
  <si>
    <t>Equipamientos muelles de carga</t>
  </si>
  <si>
    <t>01.02.01</t>
  </si>
  <si>
    <t>Protección Contra Incendios</t>
  </si>
  <si>
    <t>Albañilería y acabados</t>
  </si>
  <si>
    <t>Obra civil y acabados</t>
  </si>
  <si>
    <t>Fachada corporativa tipo OLA</t>
  </si>
  <si>
    <t>VARIOS*</t>
  </si>
  <si>
    <t>*Partida alzada a justificar para servicios afectados e imprevistos.</t>
  </si>
  <si>
    <t>BMS</t>
  </si>
  <si>
    <t>Legalizaciones</t>
  </si>
  <si>
    <t>Telecomunicaciones</t>
  </si>
  <si>
    <t>Señalización interior</t>
  </si>
  <si>
    <t>01.01.12</t>
  </si>
  <si>
    <t>01.03</t>
  </si>
  <si>
    <t>01.03.01</t>
  </si>
  <si>
    <t>01.03.02</t>
  </si>
  <si>
    <t>01.03.05</t>
  </si>
  <si>
    <t>01.03.04</t>
  </si>
  <si>
    <t>01.03.06</t>
  </si>
  <si>
    <t>Caseta de acceso</t>
  </si>
  <si>
    <t>01.03.07</t>
  </si>
  <si>
    <t>01.03.08</t>
  </si>
  <si>
    <t>Instalación de saneamiento</t>
  </si>
  <si>
    <t>Actuaciones para servicios compañías</t>
  </si>
  <si>
    <t>01.03.03</t>
  </si>
  <si>
    <t>01.04</t>
  </si>
  <si>
    <t>01.04.01</t>
  </si>
  <si>
    <t>Cerrajería metálica</t>
  </si>
  <si>
    <t>Ventilación</t>
  </si>
  <si>
    <t xml:space="preserve">Climatización </t>
  </si>
  <si>
    <t>NAVE 1</t>
  </si>
  <si>
    <t>OFICINAS NAVE 1</t>
  </si>
  <si>
    <t>NAVE 2</t>
  </si>
  <si>
    <t>01.03.09</t>
  </si>
  <si>
    <t>01.03.09.01</t>
  </si>
  <si>
    <t>01.03.09.02</t>
  </si>
  <si>
    <t>01.03.09.03</t>
  </si>
  <si>
    <t>01.03.09.04</t>
  </si>
  <si>
    <t>01.03.09.05</t>
  </si>
  <si>
    <t>01.03.09.06</t>
  </si>
  <si>
    <t>01.03.09.07</t>
  </si>
  <si>
    <t>01.03.09.08</t>
  </si>
  <si>
    <t>01.03.10</t>
  </si>
  <si>
    <t>01.03.11</t>
  </si>
  <si>
    <t>01.03.12</t>
  </si>
  <si>
    <t>01.05.03</t>
  </si>
  <si>
    <t>01.05.04</t>
  </si>
  <si>
    <t>01.05.05</t>
  </si>
  <si>
    <t>01.05.06</t>
  </si>
  <si>
    <t>01.05.07</t>
  </si>
  <si>
    <t>01.05.08</t>
  </si>
  <si>
    <t>01.05.08.02</t>
  </si>
  <si>
    <t>01.05.08.04</t>
  </si>
  <si>
    <t>01.05.08.05</t>
  </si>
  <si>
    <t>01.05.09</t>
  </si>
  <si>
    <t>URBANIZACIÓN EXTERIOR</t>
  </si>
  <si>
    <t>Vallado provisional</t>
  </si>
  <si>
    <t>01.06.01</t>
  </si>
  <si>
    <t>01.06.02</t>
  </si>
  <si>
    <t>01.06.03</t>
  </si>
  <si>
    <t>01.06.04</t>
  </si>
  <si>
    <t>01.06.05</t>
  </si>
  <si>
    <t>01.06.07</t>
  </si>
  <si>
    <t>01.06.08</t>
  </si>
  <si>
    <t>01.06.08.02</t>
  </si>
  <si>
    <t>01.06.08.04</t>
  </si>
  <si>
    <t>01.07.01</t>
  </si>
  <si>
    <t>01.07.02</t>
  </si>
  <si>
    <t>01.10</t>
  </si>
  <si>
    <t>01.11</t>
  </si>
  <si>
    <t>NAVES LOGISTICAS EN PARCELA 120 DE AENA</t>
  </si>
  <si>
    <t>01.00</t>
  </si>
  <si>
    <t>TRABAJOS PREVIOS</t>
  </si>
  <si>
    <t>OFICINAS NAVE 2</t>
  </si>
  <si>
    <t>01.02.02</t>
  </si>
  <si>
    <t>01.04.02</t>
  </si>
  <si>
    <t>01.04.03</t>
  </si>
  <si>
    <t>01.04.04</t>
  </si>
  <si>
    <t>01.02.03</t>
  </si>
  <si>
    <t>01.02.04</t>
  </si>
  <si>
    <t>01.02.05</t>
  </si>
  <si>
    <t>01.02.05.01</t>
  </si>
  <si>
    <t>01.02.05.02</t>
  </si>
  <si>
    <t>01.02.05.03</t>
  </si>
  <si>
    <t>01.02.05.04</t>
  </si>
  <si>
    <t>01.02.05.05</t>
  </si>
  <si>
    <t>01.02.05.06</t>
  </si>
  <si>
    <t>01.02.05.07</t>
  </si>
  <si>
    <t>01.02.05.08</t>
  </si>
  <si>
    <t>01.04.05</t>
  </si>
  <si>
    <t>01.04.05.01</t>
  </si>
  <si>
    <t>01.04.05.02</t>
  </si>
  <si>
    <t>01.04.05.03</t>
  </si>
  <si>
    <t>01.04.05.04</t>
  </si>
  <si>
    <t>01.04.05.05</t>
  </si>
  <si>
    <t>01.04.05.06</t>
  </si>
  <si>
    <t>01.04.05.07</t>
  </si>
  <si>
    <t>01.04.05.08</t>
  </si>
  <si>
    <t>01.05.08.03</t>
  </si>
  <si>
    <t>01.05.08.01</t>
  </si>
  <si>
    <t>Logos y Tótem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</si>
</sst>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b/>
      <sz val="11"/>
      <color theme="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</font>
    <font>
      <sz val="8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theme="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Border="0" applyAlignment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1"/>
    <xf numFmtId="0" fontId="1" fillId="2" borderId="0" xfId="1" applyFill="1"/>
    <xf numFmtId="0" fontId="2" fillId="2" borderId="0" xfId="1" applyFont="1" applyFill="1" applyAlignment="1">
      <alignment horizontal="center"/>
    </xf>
    <xf numFmtId="0" fontId="3" fillId="3" borderId="0" xfId="1" applyFont="1" applyFill="1"/>
    <xf numFmtId="0" fontId="5" fillId="4" borderId="0" xfId="1" applyFont="1" applyFill="1"/>
    <xf numFmtId="49" fontId="5" fillId="4" borderId="0" xfId="1" applyNumberFormat="1" applyFont="1" applyFill="1"/>
    <xf numFmtId="0" fontId="6" fillId="5" borderId="0" xfId="1" applyFont="1" applyFill="1"/>
    <xf numFmtId="49" fontId="6" fillId="5" borderId="0" xfId="1" applyNumberFormat="1" applyFont="1" applyFill="1"/>
    <xf numFmtId="0" fontId="6" fillId="0" borderId="0" xfId="1" applyFont="1"/>
    <xf numFmtId="49" fontId="7" fillId="0" borderId="0" xfId="1" applyNumberFormat="1" applyFont="1"/>
    <xf numFmtId="0" fontId="7" fillId="0" borderId="0" xfId="1" applyFont="1"/>
    <xf numFmtId="0" fontId="9" fillId="0" borderId="0" xfId="1" applyFont="1"/>
    <xf numFmtId="44" fontId="3" fillId="3" borderId="0" xfId="1" applyNumberFormat="1" applyFont="1" applyFill="1"/>
    <xf numFmtId="0" fontId="11" fillId="3" borderId="0" xfId="1" applyFont="1" applyFill="1"/>
    <xf numFmtId="49" fontId="11" fillId="3" borderId="0" xfId="1" applyNumberFormat="1" applyFont="1" applyFill="1"/>
    <xf numFmtId="0" fontId="3" fillId="3" borderId="0" xfId="1" applyFont="1" applyFill="1" applyAlignment="1">
      <alignment vertical="center"/>
    </xf>
    <xf numFmtId="44" fontId="5" fillId="4" borderId="0" xfId="2" applyFont="1" applyFill="1" applyProtection="1"/>
    <xf numFmtId="44" fontId="6" fillId="5" borderId="0" xfId="2" applyFont="1" applyFill="1" applyProtection="1"/>
    <xf numFmtId="44" fontId="8" fillId="0" borderId="0" xfId="2" applyFont="1" applyFill="1" applyProtection="1"/>
    <xf numFmtId="44" fontId="10" fillId="0" borderId="0" xfId="2" applyFont="1" applyFill="1" applyProtection="1"/>
    <xf numFmtId="44" fontId="0" fillId="2" borderId="0" xfId="2" applyFont="1" applyFill="1" applyProtection="1"/>
    <xf numFmtId="44" fontId="4" fillId="3" borderId="0" xfId="2" applyFont="1" applyFill="1" applyProtection="1"/>
    <xf numFmtId="44" fontId="11" fillId="3" borderId="0" xfId="1" applyNumberFormat="1" applyFont="1" applyFill="1" applyAlignment="1">
      <alignment horizontal="center"/>
    </xf>
    <xf numFmtId="44" fontId="0" fillId="0" borderId="0" xfId="2" applyFont="1" applyFill="1" applyProtection="1"/>
    <xf numFmtId="0" fontId="13" fillId="5" borderId="0" xfId="1" applyFont="1" applyFill="1"/>
    <xf numFmtId="44" fontId="13" fillId="5" borderId="0" xfId="2" applyFont="1" applyFill="1" applyProtection="1"/>
    <xf numFmtId="49" fontId="14" fillId="0" borderId="0" xfId="1" applyNumberFormat="1" applyFont="1"/>
    <xf numFmtId="0" fontId="14" fillId="0" borderId="0" xfId="1" applyFont="1"/>
    <xf numFmtId="44" fontId="15" fillId="0" borderId="0" xfId="2" applyFont="1" applyFill="1" applyProtection="1"/>
    <xf numFmtId="44" fontId="6" fillId="0" borderId="0" xfId="2" applyFont="1" applyFill="1" applyProtection="1"/>
    <xf numFmtId="44" fontId="5" fillId="0" borderId="0" xfId="2" applyFont="1" applyFill="1" applyProtection="1"/>
    <xf numFmtId="44" fontId="13" fillId="0" borderId="0" xfId="2" applyFont="1" applyFill="1" applyProtection="1"/>
    <xf numFmtId="0" fontId="3" fillId="3" borderId="0" xfId="1" applyFont="1" applyFill="1" applyAlignment="1">
      <alignment horizontal="left"/>
    </xf>
  </cellXfs>
  <cellStyles count="3">
    <cellStyle name="Moned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2"/>
  <sheetViews>
    <sheetView showGridLines="0" tabSelected="1" zoomScale="145" zoomScaleNormal="145" zoomScaleSheetLayoutView="100" workbookViewId="0">
      <selection activeCell="B9" sqref="B9"/>
    </sheetView>
  </sheetViews>
  <sheetFormatPr baseColWidth="10" defaultColWidth="9.15234375" defaultRowHeight="14.6" x14ac:dyDescent="0.4"/>
  <cols>
    <col min="1" max="1" width="13.84375" style="1" customWidth="1"/>
    <col min="2" max="2" width="46.84375" style="1" customWidth="1"/>
    <col min="3" max="3" width="27.3828125" style="24" customWidth="1"/>
    <col min="4" max="4" width="48.69140625" style="1" customWidth="1"/>
    <col min="5" max="16384" width="9.15234375" style="1"/>
  </cols>
  <sheetData>
    <row r="1" spans="1:6" ht="18.45" x14ac:dyDescent="0.5">
      <c r="A1" s="2"/>
      <c r="B1" s="3" t="s">
        <v>49</v>
      </c>
      <c r="C1" s="21"/>
    </row>
    <row r="2" spans="1:6" ht="28.5" customHeight="1" x14ac:dyDescent="0.45">
      <c r="A2" s="4"/>
      <c r="B2" s="16" t="s">
        <v>128</v>
      </c>
      <c r="C2" s="22"/>
    </row>
    <row r="3" spans="1:6" x14ac:dyDescent="0.4">
      <c r="A3" s="15" t="s">
        <v>26</v>
      </c>
      <c r="B3" s="14" t="s">
        <v>51</v>
      </c>
      <c r="C3" s="23" t="s">
        <v>50</v>
      </c>
    </row>
    <row r="4" spans="1:6" x14ac:dyDescent="0.4">
      <c r="A4" s="6" t="s">
        <v>129</v>
      </c>
      <c r="B4" s="5" t="s">
        <v>130</v>
      </c>
      <c r="C4" s="17">
        <v>65379.74</v>
      </c>
    </row>
    <row r="5" spans="1:6" x14ac:dyDescent="0.4">
      <c r="A5" s="6" t="s">
        <v>20</v>
      </c>
      <c r="B5" s="5" t="s">
        <v>88</v>
      </c>
      <c r="C5" s="17">
        <f>C6+C7+C8+C9+C10+C11+C12+C13+C14+C23+C25+C24</f>
        <v>121930.05</v>
      </c>
    </row>
    <row r="6" spans="1:6" x14ac:dyDescent="0.4">
      <c r="A6" s="8" t="s">
        <v>21</v>
      </c>
      <c r="B6" s="7" t="s">
        <v>0</v>
      </c>
      <c r="C6" s="18"/>
      <c r="D6" s="30"/>
    </row>
    <row r="7" spans="1:6" x14ac:dyDescent="0.4">
      <c r="A7" s="8" t="s">
        <v>22</v>
      </c>
      <c r="B7" s="7" t="s">
        <v>1</v>
      </c>
      <c r="C7" s="18"/>
      <c r="D7" s="30"/>
    </row>
    <row r="8" spans="1:6" x14ac:dyDescent="0.4">
      <c r="A8" s="8" t="s">
        <v>23</v>
      </c>
      <c r="B8" s="7" t="s">
        <v>2</v>
      </c>
      <c r="C8" s="18"/>
      <c r="D8" s="30"/>
    </row>
    <row r="9" spans="1:6" x14ac:dyDescent="0.4">
      <c r="A9" s="8" t="s">
        <v>24</v>
      </c>
      <c r="B9" s="7" t="s">
        <v>3</v>
      </c>
      <c r="C9" s="18"/>
      <c r="D9" s="30"/>
    </row>
    <row r="10" spans="1:6" x14ac:dyDescent="0.4">
      <c r="A10" s="8" t="s">
        <v>25</v>
      </c>
      <c r="B10" s="7" t="s">
        <v>4</v>
      </c>
      <c r="C10" s="18"/>
      <c r="D10" s="30"/>
    </row>
    <row r="11" spans="1:6" x14ac:dyDescent="0.4">
      <c r="A11" s="8" t="s">
        <v>27</v>
      </c>
      <c r="B11" s="7" t="s">
        <v>5</v>
      </c>
      <c r="C11" s="18"/>
      <c r="D11" s="30"/>
    </row>
    <row r="12" spans="1:6" x14ac:dyDescent="0.4">
      <c r="A12" s="8" t="s">
        <v>28</v>
      </c>
      <c r="B12" s="7" t="s">
        <v>58</v>
      </c>
      <c r="C12" s="18"/>
      <c r="D12" s="30"/>
    </row>
    <row r="13" spans="1:6" x14ac:dyDescent="0.4">
      <c r="A13" s="8" t="s">
        <v>29</v>
      </c>
      <c r="B13" s="7" t="s">
        <v>85</v>
      </c>
      <c r="C13" s="18"/>
      <c r="D13" s="30"/>
    </row>
    <row r="14" spans="1:6" x14ac:dyDescent="0.4">
      <c r="A14" s="8" t="s">
        <v>30</v>
      </c>
      <c r="B14" s="7" t="s">
        <v>6</v>
      </c>
      <c r="C14" s="18"/>
      <c r="D14" s="30"/>
    </row>
    <row r="15" spans="1:6" s="12" customFormat="1" x14ac:dyDescent="0.4">
      <c r="A15" s="10" t="s">
        <v>31</v>
      </c>
      <c r="B15" s="11" t="s">
        <v>53</v>
      </c>
      <c r="C15" s="19"/>
      <c r="D15" s="19"/>
      <c r="F15" s="11"/>
    </row>
    <row r="16" spans="1:6" s="12" customFormat="1" x14ac:dyDescent="0.4">
      <c r="A16" s="10" t="s">
        <v>32</v>
      </c>
      <c r="B16" s="11" t="s">
        <v>7</v>
      </c>
      <c r="C16" s="19"/>
      <c r="D16" s="19"/>
      <c r="F16" s="11"/>
    </row>
    <row r="17" spans="1:6" s="12" customFormat="1" x14ac:dyDescent="0.4">
      <c r="A17" s="10" t="s">
        <v>33</v>
      </c>
      <c r="B17" s="11" t="s">
        <v>54</v>
      </c>
      <c r="C17" s="19"/>
      <c r="D17" s="19"/>
      <c r="F17" s="11"/>
    </row>
    <row r="18" spans="1:6" s="12" customFormat="1" x14ac:dyDescent="0.4">
      <c r="A18" s="10" t="s">
        <v>34</v>
      </c>
      <c r="B18" s="11" t="s">
        <v>9</v>
      </c>
      <c r="C18" s="19"/>
      <c r="D18" s="19"/>
      <c r="F18" s="11"/>
    </row>
    <row r="19" spans="1:6" s="12" customFormat="1" x14ac:dyDescent="0.4">
      <c r="A19" s="10" t="s">
        <v>35</v>
      </c>
      <c r="B19" s="11" t="s">
        <v>8</v>
      </c>
      <c r="C19" s="19"/>
      <c r="D19" s="19"/>
      <c r="F19" s="11"/>
    </row>
    <row r="20" spans="1:6" s="12" customFormat="1" x14ac:dyDescent="0.4">
      <c r="A20" s="10" t="s">
        <v>36</v>
      </c>
      <c r="B20" s="11" t="s">
        <v>67</v>
      </c>
      <c r="C20" s="19"/>
      <c r="D20" s="19"/>
      <c r="F20" s="11"/>
    </row>
    <row r="21" spans="1:6" s="12" customFormat="1" x14ac:dyDescent="0.4">
      <c r="A21" s="10" t="s">
        <v>37</v>
      </c>
      <c r="B21" s="11" t="s">
        <v>66</v>
      </c>
      <c r="C21" s="19"/>
      <c r="D21" s="19"/>
      <c r="F21" s="11"/>
    </row>
    <row r="22" spans="1:6" s="12" customFormat="1" x14ac:dyDescent="0.4">
      <c r="A22" s="10" t="s">
        <v>38</v>
      </c>
      <c r="B22" s="11" t="s">
        <v>68</v>
      </c>
      <c r="C22" s="19"/>
      <c r="D22" s="19"/>
      <c r="F22" s="11"/>
    </row>
    <row r="23" spans="1:6" s="12" customFormat="1" x14ac:dyDescent="0.4">
      <c r="A23" s="8" t="s">
        <v>52</v>
      </c>
      <c r="B23" s="7" t="s">
        <v>57</v>
      </c>
      <c r="C23" s="18"/>
      <c r="D23" s="30"/>
    </row>
    <row r="24" spans="1:6" s="12" customFormat="1" x14ac:dyDescent="0.4">
      <c r="A24" s="7" t="s">
        <v>56</v>
      </c>
      <c r="B24" s="7" t="s">
        <v>69</v>
      </c>
      <c r="C24" s="18"/>
      <c r="D24" s="30"/>
    </row>
    <row r="25" spans="1:6" s="12" customFormat="1" x14ac:dyDescent="0.4">
      <c r="A25" s="8" t="s">
        <v>70</v>
      </c>
      <c r="B25" s="7" t="s">
        <v>64</v>
      </c>
      <c r="C25" s="18">
        <v>121930.05</v>
      </c>
      <c r="D25" s="30"/>
    </row>
    <row r="26" spans="1:6" x14ac:dyDescent="0.4">
      <c r="A26" s="6" t="s">
        <v>39</v>
      </c>
      <c r="B26" s="5" t="s">
        <v>89</v>
      </c>
      <c r="C26" s="17">
        <f>C27+C29+C30+C31+C28</f>
        <v>0</v>
      </c>
      <c r="D26" s="31"/>
    </row>
    <row r="27" spans="1:6" x14ac:dyDescent="0.4">
      <c r="A27" s="8" t="s">
        <v>59</v>
      </c>
      <c r="B27" s="25" t="s">
        <v>10</v>
      </c>
      <c r="C27" s="26"/>
      <c r="D27" s="32"/>
    </row>
    <row r="28" spans="1:6" x14ac:dyDescent="0.4">
      <c r="A28" s="8" t="s">
        <v>132</v>
      </c>
      <c r="B28" s="25" t="s">
        <v>3</v>
      </c>
      <c r="C28" s="26"/>
      <c r="D28" s="32"/>
    </row>
    <row r="29" spans="1:6" x14ac:dyDescent="0.4">
      <c r="A29" s="8" t="s">
        <v>136</v>
      </c>
      <c r="B29" s="25" t="s">
        <v>11</v>
      </c>
      <c r="C29" s="26"/>
      <c r="D29" s="32"/>
    </row>
    <row r="30" spans="1:6" x14ac:dyDescent="0.4">
      <c r="A30" s="8" t="s">
        <v>137</v>
      </c>
      <c r="B30" s="25" t="s">
        <v>61</v>
      </c>
      <c r="C30" s="26"/>
      <c r="D30" s="32"/>
    </row>
    <row r="31" spans="1:6" x14ac:dyDescent="0.4">
      <c r="A31" s="8" t="s">
        <v>138</v>
      </c>
      <c r="B31" s="25" t="s">
        <v>6</v>
      </c>
      <c r="C31" s="26"/>
      <c r="D31" s="32"/>
    </row>
    <row r="32" spans="1:6" x14ac:dyDescent="0.4">
      <c r="A32" s="27" t="s">
        <v>139</v>
      </c>
      <c r="B32" s="28" t="s">
        <v>7</v>
      </c>
      <c r="C32" s="29"/>
      <c r="D32" s="29"/>
    </row>
    <row r="33" spans="1:4" x14ac:dyDescent="0.4">
      <c r="A33" s="27" t="s">
        <v>140</v>
      </c>
      <c r="B33" s="28" t="s">
        <v>54</v>
      </c>
      <c r="C33" s="29"/>
      <c r="D33" s="29"/>
    </row>
    <row r="34" spans="1:4" x14ac:dyDescent="0.4">
      <c r="A34" s="27" t="s">
        <v>141</v>
      </c>
      <c r="B34" s="28" t="s">
        <v>60</v>
      </c>
      <c r="C34" s="29"/>
      <c r="D34" s="29"/>
    </row>
    <row r="35" spans="1:4" x14ac:dyDescent="0.4">
      <c r="A35" s="27" t="s">
        <v>142</v>
      </c>
      <c r="B35" s="28" t="s">
        <v>86</v>
      </c>
      <c r="C35" s="29"/>
      <c r="D35" s="29"/>
    </row>
    <row r="36" spans="1:4" x14ac:dyDescent="0.4">
      <c r="A36" s="27" t="s">
        <v>143</v>
      </c>
      <c r="B36" s="28" t="s">
        <v>9</v>
      </c>
      <c r="C36" s="29"/>
      <c r="D36" s="29"/>
    </row>
    <row r="37" spans="1:4" x14ac:dyDescent="0.4">
      <c r="A37" s="27" t="s">
        <v>144</v>
      </c>
      <c r="B37" s="28" t="s">
        <v>8</v>
      </c>
      <c r="C37" s="29"/>
      <c r="D37" s="29"/>
    </row>
    <row r="38" spans="1:4" x14ac:dyDescent="0.4">
      <c r="A38" s="27" t="s">
        <v>145</v>
      </c>
      <c r="B38" s="28" t="s">
        <v>87</v>
      </c>
      <c r="C38" s="29"/>
      <c r="D38" s="29"/>
    </row>
    <row r="39" spans="1:4" x14ac:dyDescent="0.4">
      <c r="A39" s="27" t="s">
        <v>146</v>
      </c>
      <c r="B39" s="28" t="s">
        <v>68</v>
      </c>
      <c r="C39" s="29"/>
      <c r="D39" s="29"/>
    </row>
    <row r="40" spans="1:4" x14ac:dyDescent="0.4">
      <c r="A40" s="6" t="s">
        <v>71</v>
      </c>
      <c r="B40" s="5" t="s">
        <v>90</v>
      </c>
      <c r="C40" s="17">
        <f>C41+C42+C43+C44+C45+C46+C47+C48+C49+C58+C60+C59</f>
        <v>121930.05</v>
      </c>
      <c r="D40" s="31"/>
    </row>
    <row r="41" spans="1:4" x14ac:dyDescent="0.4">
      <c r="A41" s="8" t="s">
        <v>72</v>
      </c>
      <c r="B41" s="7" t="s">
        <v>0</v>
      </c>
      <c r="C41" s="18"/>
      <c r="D41" s="30"/>
    </row>
    <row r="42" spans="1:4" x14ac:dyDescent="0.4">
      <c r="A42" s="8" t="s">
        <v>73</v>
      </c>
      <c r="B42" s="7" t="s">
        <v>1</v>
      </c>
      <c r="C42" s="18"/>
      <c r="D42" s="30"/>
    </row>
    <row r="43" spans="1:4" x14ac:dyDescent="0.4">
      <c r="A43" s="8" t="s">
        <v>82</v>
      </c>
      <c r="B43" s="7" t="s">
        <v>2</v>
      </c>
      <c r="C43" s="18"/>
      <c r="D43" s="30"/>
    </row>
    <row r="44" spans="1:4" x14ac:dyDescent="0.4">
      <c r="A44" s="8" t="s">
        <v>75</v>
      </c>
      <c r="B44" s="7" t="s">
        <v>3</v>
      </c>
      <c r="C44" s="18"/>
      <c r="D44" s="30"/>
    </row>
    <row r="45" spans="1:4" x14ac:dyDescent="0.4">
      <c r="A45" s="8" t="s">
        <v>74</v>
      </c>
      <c r="B45" s="7" t="s">
        <v>4</v>
      </c>
      <c r="C45" s="18"/>
      <c r="D45" s="30"/>
    </row>
    <row r="46" spans="1:4" x14ac:dyDescent="0.4">
      <c r="A46" s="8" t="s">
        <v>76</v>
      </c>
      <c r="B46" s="7" t="s">
        <v>5</v>
      </c>
      <c r="C46" s="18"/>
      <c r="D46" s="30"/>
    </row>
    <row r="47" spans="1:4" x14ac:dyDescent="0.4">
      <c r="A47" s="8" t="s">
        <v>78</v>
      </c>
      <c r="B47" s="7" t="s">
        <v>58</v>
      </c>
      <c r="C47" s="18"/>
      <c r="D47" s="30"/>
    </row>
    <row r="48" spans="1:4" s="12" customFormat="1" x14ac:dyDescent="0.4">
      <c r="A48" s="8" t="s">
        <v>79</v>
      </c>
      <c r="B48" s="7" t="s">
        <v>85</v>
      </c>
      <c r="C48" s="18"/>
      <c r="D48" s="30"/>
    </row>
    <row r="49" spans="1:4" x14ac:dyDescent="0.4">
      <c r="A49" s="8" t="s">
        <v>91</v>
      </c>
      <c r="B49" s="7" t="s">
        <v>6</v>
      </c>
      <c r="C49" s="18"/>
      <c r="D49" s="30"/>
    </row>
    <row r="50" spans="1:4" x14ac:dyDescent="0.4">
      <c r="A50" s="10" t="s">
        <v>92</v>
      </c>
      <c r="B50" s="11" t="s">
        <v>53</v>
      </c>
      <c r="C50" s="19"/>
      <c r="D50" s="19"/>
    </row>
    <row r="51" spans="1:4" x14ac:dyDescent="0.4">
      <c r="A51" s="10" t="s">
        <v>93</v>
      </c>
      <c r="B51" s="11" t="s">
        <v>7</v>
      </c>
      <c r="C51" s="19"/>
      <c r="D51" s="19"/>
    </row>
    <row r="52" spans="1:4" x14ac:dyDescent="0.4">
      <c r="A52" s="10" t="s">
        <v>94</v>
      </c>
      <c r="B52" s="11" t="s">
        <v>54</v>
      </c>
      <c r="C52" s="19"/>
      <c r="D52" s="19"/>
    </row>
    <row r="53" spans="1:4" x14ac:dyDescent="0.4">
      <c r="A53" s="10" t="s">
        <v>95</v>
      </c>
      <c r="B53" s="11" t="s">
        <v>9</v>
      </c>
      <c r="C53" s="19"/>
      <c r="D53" s="19"/>
    </row>
    <row r="54" spans="1:4" x14ac:dyDescent="0.4">
      <c r="A54" s="10" t="s">
        <v>96</v>
      </c>
      <c r="B54" s="11" t="s">
        <v>8</v>
      </c>
      <c r="C54" s="19"/>
      <c r="D54" s="19"/>
    </row>
    <row r="55" spans="1:4" x14ac:dyDescent="0.4">
      <c r="A55" s="10" t="s">
        <v>97</v>
      </c>
      <c r="B55" s="11" t="s">
        <v>67</v>
      </c>
      <c r="C55" s="19"/>
      <c r="D55" s="19"/>
    </row>
    <row r="56" spans="1:4" x14ac:dyDescent="0.4">
      <c r="A56" s="10" t="s">
        <v>98</v>
      </c>
      <c r="B56" s="11" t="s">
        <v>66</v>
      </c>
      <c r="C56" s="19"/>
      <c r="D56" s="19"/>
    </row>
    <row r="57" spans="1:4" x14ac:dyDescent="0.4">
      <c r="A57" s="10" t="s">
        <v>99</v>
      </c>
      <c r="B57" s="11" t="s">
        <v>68</v>
      </c>
      <c r="C57" s="19"/>
      <c r="D57" s="19"/>
    </row>
    <row r="58" spans="1:4" x14ac:dyDescent="0.4">
      <c r="A58" s="8" t="s">
        <v>100</v>
      </c>
      <c r="B58" s="7" t="s">
        <v>57</v>
      </c>
      <c r="C58" s="18"/>
      <c r="D58" s="30"/>
    </row>
    <row r="59" spans="1:4" x14ac:dyDescent="0.4">
      <c r="A59" s="7" t="s">
        <v>101</v>
      </c>
      <c r="B59" s="7" t="s">
        <v>69</v>
      </c>
      <c r="C59" s="18"/>
      <c r="D59" s="30"/>
    </row>
    <row r="60" spans="1:4" x14ac:dyDescent="0.4">
      <c r="A60" s="8" t="s">
        <v>102</v>
      </c>
      <c r="B60" s="7" t="s">
        <v>64</v>
      </c>
      <c r="C60" s="18">
        <v>121930.05</v>
      </c>
      <c r="D60" s="30"/>
    </row>
    <row r="61" spans="1:4" x14ac:dyDescent="0.4">
      <c r="A61" s="6" t="s">
        <v>83</v>
      </c>
      <c r="B61" s="5" t="s">
        <v>131</v>
      </c>
      <c r="C61" s="17">
        <f>C62+C64+C65+C66+C63</f>
        <v>0</v>
      </c>
      <c r="D61" s="31"/>
    </row>
    <row r="62" spans="1:4" x14ac:dyDescent="0.4">
      <c r="A62" s="8" t="s">
        <v>84</v>
      </c>
      <c r="B62" s="25" t="s">
        <v>10</v>
      </c>
      <c r="C62" s="26"/>
      <c r="D62" s="32"/>
    </row>
    <row r="63" spans="1:4" x14ac:dyDescent="0.4">
      <c r="A63" s="8" t="s">
        <v>133</v>
      </c>
      <c r="B63" s="25" t="s">
        <v>3</v>
      </c>
      <c r="C63" s="26"/>
      <c r="D63" s="32"/>
    </row>
    <row r="64" spans="1:4" x14ac:dyDescent="0.4">
      <c r="A64" s="8" t="s">
        <v>134</v>
      </c>
      <c r="B64" s="25" t="s">
        <v>11</v>
      </c>
      <c r="C64" s="26"/>
      <c r="D64" s="32"/>
    </row>
    <row r="65" spans="1:4" x14ac:dyDescent="0.4">
      <c r="A65" s="8" t="s">
        <v>135</v>
      </c>
      <c r="B65" s="25" t="s">
        <v>61</v>
      </c>
      <c r="C65" s="26"/>
      <c r="D65" s="32"/>
    </row>
    <row r="66" spans="1:4" x14ac:dyDescent="0.4">
      <c r="A66" s="8" t="s">
        <v>147</v>
      </c>
      <c r="B66" s="25" t="s">
        <v>6</v>
      </c>
      <c r="C66" s="26"/>
      <c r="D66" s="32"/>
    </row>
    <row r="67" spans="1:4" x14ac:dyDescent="0.4">
      <c r="A67" s="27" t="s">
        <v>148</v>
      </c>
      <c r="B67" s="28" t="s">
        <v>7</v>
      </c>
      <c r="C67" s="29"/>
      <c r="D67" s="29"/>
    </row>
    <row r="68" spans="1:4" x14ac:dyDescent="0.4">
      <c r="A68" s="27" t="s">
        <v>149</v>
      </c>
      <c r="B68" s="28" t="s">
        <v>54</v>
      </c>
      <c r="C68" s="29"/>
      <c r="D68" s="29"/>
    </row>
    <row r="69" spans="1:4" x14ac:dyDescent="0.4">
      <c r="A69" s="27" t="s">
        <v>150</v>
      </c>
      <c r="B69" s="28" t="s">
        <v>60</v>
      </c>
      <c r="C69" s="29"/>
      <c r="D69" s="29"/>
    </row>
    <row r="70" spans="1:4" x14ac:dyDescent="0.4">
      <c r="A70" s="27" t="s">
        <v>151</v>
      </c>
      <c r="B70" s="28" t="s">
        <v>86</v>
      </c>
      <c r="C70" s="29"/>
      <c r="D70" s="29"/>
    </row>
    <row r="71" spans="1:4" x14ac:dyDescent="0.4">
      <c r="A71" s="27" t="s">
        <v>152</v>
      </c>
      <c r="B71" s="28" t="s">
        <v>9</v>
      </c>
      <c r="C71" s="29"/>
      <c r="D71" s="29"/>
    </row>
    <row r="72" spans="1:4" x14ac:dyDescent="0.4">
      <c r="A72" s="27" t="s">
        <v>153</v>
      </c>
      <c r="B72" s="28" t="s">
        <v>8</v>
      </c>
      <c r="C72" s="29"/>
      <c r="D72" s="29"/>
    </row>
    <row r="73" spans="1:4" x14ac:dyDescent="0.4">
      <c r="A73" s="27" t="s">
        <v>154</v>
      </c>
      <c r="B73" s="28" t="s">
        <v>87</v>
      </c>
      <c r="C73" s="29"/>
      <c r="D73" s="29"/>
    </row>
    <row r="74" spans="1:4" x14ac:dyDescent="0.4">
      <c r="A74" s="27" t="s">
        <v>155</v>
      </c>
      <c r="B74" s="28" t="s">
        <v>68</v>
      </c>
      <c r="C74" s="29"/>
      <c r="D74" s="29"/>
    </row>
    <row r="75" spans="1:4" x14ac:dyDescent="0.4">
      <c r="A75" s="6" t="s">
        <v>40</v>
      </c>
      <c r="B75" s="5" t="s">
        <v>12</v>
      </c>
      <c r="C75" s="17">
        <f>C79+C76+C77+C78+C80+C81+C82+C83+C89</f>
        <v>60965.02</v>
      </c>
      <c r="D75" s="31"/>
    </row>
    <row r="76" spans="1:4" x14ac:dyDescent="0.4">
      <c r="A76" s="8" t="s">
        <v>41</v>
      </c>
      <c r="B76" s="7" t="s">
        <v>0</v>
      </c>
      <c r="C76" s="18"/>
      <c r="D76" s="30"/>
    </row>
    <row r="77" spans="1:4" x14ac:dyDescent="0.4">
      <c r="A77" s="8" t="s">
        <v>42</v>
      </c>
      <c r="B77" s="7" t="s">
        <v>1</v>
      </c>
      <c r="C77" s="18"/>
      <c r="D77" s="30"/>
    </row>
    <row r="78" spans="1:4" x14ac:dyDescent="0.4">
      <c r="A78" s="8" t="s">
        <v>103</v>
      </c>
      <c r="B78" s="7" t="s">
        <v>10</v>
      </c>
      <c r="C78" s="18"/>
      <c r="D78" s="30"/>
    </row>
    <row r="79" spans="1:4" x14ac:dyDescent="0.4">
      <c r="A79" s="8" t="s">
        <v>104</v>
      </c>
      <c r="B79" s="7" t="s">
        <v>85</v>
      </c>
      <c r="C79" s="18"/>
      <c r="D79" s="30"/>
    </row>
    <row r="80" spans="1:4" x14ac:dyDescent="0.4">
      <c r="A80" s="8" t="s">
        <v>105</v>
      </c>
      <c r="B80" s="7" t="s">
        <v>13</v>
      </c>
      <c r="C80" s="18"/>
      <c r="D80" s="30"/>
    </row>
    <row r="81" spans="1:4" x14ac:dyDescent="0.4">
      <c r="A81" s="8" t="s">
        <v>106</v>
      </c>
      <c r="B81" s="7" t="s">
        <v>77</v>
      </c>
      <c r="C81" s="18"/>
      <c r="D81" s="30"/>
    </row>
    <row r="82" spans="1:4" x14ac:dyDescent="0.4">
      <c r="A82" s="8" t="s">
        <v>107</v>
      </c>
      <c r="B82" s="7" t="s">
        <v>62</v>
      </c>
      <c r="C82" s="18"/>
      <c r="D82" s="30"/>
    </row>
    <row r="83" spans="1:4" x14ac:dyDescent="0.4">
      <c r="A83" s="8" t="s">
        <v>108</v>
      </c>
      <c r="B83" s="7" t="s">
        <v>6</v>
      </c>
      <c r="C83" s="18"/>
      <c r="D83" s="30"/>
    </row>
    <row r="84" spans="1:4" x14ac:dyDescent="0.4">
      <c r="A84" s="10" t="s">
        <v>157</v>
      </c>
      <c r="B84" s="11" t="s">
        <v>7</v>
      </c>
      <c r="C84" s="19"/>
      <c r="D84" s="19"/>
    </row>
    <row r="85" spans="1:4" x14ac:dyDescent="0.4">
      <c r="A85" s="10" t="s">
        <v>109</v>
      </c>
      <c r="B85" s="11" t="s">
        <v>54</v>
      </c>
      <c r="C85" s="19"/>
      <c r="D85" s="19"/>
    </row>
    <row r="86" spans="1:4" x14ac:dyDescent="0.4">
      <c r="A86" s="10" t="s">
        <v>156</v>
      </c>
      <c r="B86" s="11" t="s">
        <v>68</v>
      </c>
      <c r="C86" s="19"/>
      <c r="D86" s="19"/>
    </row>
    <row r="87" spans="1:4" x14ac:dyDescent="0.4">
      <c r="A87" s="10" t="s">
        <v>110</v>
      </c>
      <c r="B87" s="10" t="s">
        <v>80</v>
      </c>
      <c r="C87" s="19"/>
      <c r="D87" s="19"/>
    </row>
    <row r="88" spans="1:4" x14ac:dyDescent="0.4">
      <c r="A88" s="10" t="s">
        <v>111</v>
      </c>
      <c r="B88" s="10" t="s">
        <v>81</v>
      </c>
      <c r="C88" s="19"/>
      <c r="D88" s="19"/>
    </row>
    <row r="89" spans="1:4" x14ac:dyDescent="0.4">
      <c r="A89" s="8" t="s">
        <v>112</v>
      </c>
      <c r="B89" s="7" t="s">
        <v>64</v>
      </c>
      <c r="C89" s="18">
        <v>60965.02</v>
      </c>
      <c r="D89" s="30"/>
    </row>
    <row r="90" spans="1:4" x14ac:dyDescent="0.4">
      <c r="A90" s="6" t="s">
        <v>43</v>
      </c>
      <c r="B90" s="5" t="s">
        <v>113</v>
      </c>
      <c r="C90" s="17">
        <f>C94+C91+C92+C93+C95+C96+C97</f>
        <v>0</v>
      </c>
      <c r="D90" s="31"/>
    </row>
    <row r="91" spans="1:4" x14ac:dyDescent="0.4">
      <c r="A91" s="8" t="s">
        <v>115</v>
      </c>
      <c r="B91" s="7" t="s">
        <v>0</v>
      </c>
      <c r="C91" s="18"/>
      <c r="D91" s="30"/>
    </row>
    <row r="92" spans="1:4" x14ac:dyDescent="0.4">
      <c r="A92" s="8" t="s">
        <v>116</v>
      </c>
      <c r="B92" s="7" t="s">
        <v>114</v>
      </c>
      <c r="C92" s="18"/>
      <c r="D92" s="30"/>
    </row>
    <row r="93" spans="1:4" x14ac:dyDescent="0.4">
      <c r="A93" s="8" t="s">
        <v>117</v>
      </c>
      <c r="B93" s="7" t="s">
        <v>1</v>
      </c>
      <c r="C93" s="18"/>
      <c r="D93" s="30"/>
    </row>
    <row r="94" spans="1:4" x14ac:dyDescent="0.4">
      <c r="A94" s="8" t="s">
        <v>118</v>
      </c>
      <c r="B94" s="7" t="s">
        <v>85</v>
      </c>
      <c r="C94" s="18"/>
      <c r="D94" s="30"/>
    </row>
    <row r="95" spans="1:4" x14ac:dyDescent="0.4">
      <c r="A95" s="8" t="s">
        <v>119</v>
      </c>
      <c r="B95" s="7" t="s">
        <v>13</v>
      </c>
      <c r="C95" s="18"/>
      <c r="D95" s="30"/>
    </row>
    <row r="96" spans="1:4" x14ac:dyDescent="0.4">
      <c r="A96" s="8" t="s">
        <v>120</v>
      </c>
      <c r="B96" s="7" t="s">
        <v>62</v>
      </c>
      <c r="C96" s="18"/>
      <c r="D96" s="30"/>
    </row>
    <row r="97" spans="1:4" x14ac:dyDescent="0.4">
      <c r="A97" s="8" t="s">
        <v>121</v>
      </c>
      <c r="B97" s="7" t="s">
        <v>6</v>
      </c>
      <c r="C97" s="18"/>
      <c r="D97" s="30"/>
    </row>
    <row r="98" spans="1:4" x14ac:dyDescent="0.4">
      <c r="A98" s="10" t="s">
        <v>122</v>
      </c>
      <c r="B98" s="11" t="s">
        <v>7</v>
      </c>
      <c r="C98" s="19"/>
      <c r="D98" s="19"/>
    </row>
    <row r="99" spans="1:4" x14ac:dyDescent="0.4">
      <c r="A99" s="10" t="s">
        <v>123</v>
      </c>
      <c r="B99" s="10" t="s">
        <v>80</v>
      </c>
      <c r="C99" s="19"/>
      <c r="D99" s="19"/>
    </row>
    <row r="100" spans="1:4" x14ac:dyDescent="0.4">
      <c r="A100" s="6" t="s">
        <v>44</v>
      </c>
      <c r="B100" s="5" t="s">
        <v>14</v>
      </c>
      <c r="C100" s="17">
        <f>SUM(C101:C102)</f>
        <v>0</v>
      </c>
    </row>
    <row r="101" spans="1:4" x14ac:dyDescent="0.4">
      <c r="A101" s="8" t="s">
        <v>124</v>
      </c>
      <c r="B101" s="7" t="s">
        <v>63</v>
      </c>
      <c r="C101" s="18"/>
    </row>
    <row r="102" spans="1:4" x14ac:dyDescent="0.4">
      <c r="A102" s="8" t="s">
        <v>125</v>
      </c>
      <c r="B102" s="7" t="s">
        <v>158</v>
      </c>
      <c r="C102" s="18"/>
    </row>
    <row r="103" spans="1:4" x14ac:dyDescent="0.4">
      <c r="A103" s="6" t="s">
        <v>45</v>
      </c>
      <c r="B103" s="5" t="s">
        <v>15</v>
      </c>
      <c r="C103" s="17"/>
    </row>
    <row r="104" spans="1:4" x14ac:dyDescent="0.4">
      <c r="A104" s="6" t="s">
        <v>46</v>
      </c>
      <c r="B104" s="5" t="s">
        <v>16</v>
      </c>
      <c r="C104" s="17"/>
    </row>
    <row r="105" spans="1:4" x14ac:dyDescent="0.4">
      <c r="A105" s="6" t="s">
        <v>126</v>
      </c>
      <c r="B105" s="5" t="s">
        <v>17</v>
      </c>
      <c r="C105" s="17"/>
    </row>
    <row r="106" spans="1:4" x14ac:dyDescent="0.4">
      <c r="A106" s="6" t="s">
        <v>127</v>
      </c>
      <c r="B106" s="5" t="s">
        <v>18</v>
      </c>
      <c r="C106" s="17"/>
    </row>
    <row r="107" spans="1:4" ht="15.9" x14ac:dyDescent="0.45">
      <c r="A107" s="33" t="s">
        <v>47</v>
      </c>
      <c r="B107" s="33"/>
      <c r="C107" s="13">
        <f>C5+C26+C75+C100+C103+C104+C105+C106+C40+C61+C90+C4</f>
        <v>370204.86</v>
      </c>
    </row>
    <row r="108" spans="1:4" x14ac:dyDescent="0.4">
      <c r="A108" s="9" t="s">
        <v>55</v>
      </c>
      <c r="C108" s="20">
        <f>C107*0.17</f>
        <v>62934.826200000003</v>
      </c>
    </row>
    <row r="109" spans="1:4" x14ac:dyDescent="0.4">
      <c r="A109" s="9" t="s">
        <v>19</v>
      </c>
      <c r="C109" s="20">
        <f>C107*0.06</f>
        <v>22212.291599999997</v>
      </c>
    </row>
    <row r="110" spans="1:4" ht="15.9" x14ac:dyDescent="0.45">
      <c r="A110" s="33" t="s">
        <v>48</v>
      </c>
      <c r="B110" s="33"/>
      <c r="C110" s="13">
        <f>C107+C108+C109</f>
        <v>455351.97779999999</v>
      </c>
    </row>
    <row r="112" spans="1:4" x14ac:dyDescent="0.4">
      <c r="A112" s="1" t="s">
        <v>65</v>
      </c>
    </row>
  </sheetData>
  <mergeCells count="2">
    <mergeCell ref="A107:B107"/>
    <mergeCell ref="A110:B110"/>
  </mergeCells>
  <phoneticPr fontId="12" type="noConversion"/>
  <pageMargins left="0.7" right="0.7" top="0.75" bottom="0.75" header="0.3" footer="0.3"/>
  <pageSetup paperSize="9" scale="97" orientation="portrait" r:id="rId1"/>
  <ignoredErrors>
    <ignoredError sqref="C100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80A0D55CE2DB4EBD872BDD0B733C47" ma:contentTypeVersion="18" ma:contentTypeDescription="Crear nuevo documento." ma:contentTypeScope="" ma:versionID="8e9cde0edf372d3354b7dd22adfbe60a">
  <xsd:schema xmlns:xsd="http://www.w3.org/2001/XMLSchema" xmlns:xs="http://www.w3.org/2001/XMLSchema" xmlns:p="http://schemas.microsoft.com/office/2006/metadata/properties" xmlns:ns2="74d71438-6911-4910-9942-66aea097cd67" xmlns:ns3="3ecf1f3c-7095-4170-956c-9bb078c8fd0e" targetNamespace="http://schemas.microsoft.com/office/2006/metadata/properties" ma:root="true" ma:fieldsID="be2ab1873bcb285bcf967e939d662667" ns2:_="" ns3:_="">
    <xsd:import namespace="74d71438-6911-4910-9942-66aea097cd67"/>
    <xsd:import namespace="3ecf1f3c-7095-4170-956c-9bb078c8fd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d71438-6911-4910-9942-66aea097cd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bd75205c-aeec-4ffd-b8da-7772a674f8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cf1f3c-7095-4170-956c-9bb078c8fd0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e2c3b3-7236-4822-824f-366ac4e83cec}" ma:internalName="TaxCatchAll" ma:showField="CatchAllData" ma:web="3ecf1f3c-7095-4170-956c-9bb078c8fd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cf1f3c-7095-4170-956c-9bb078c8fd0e" xsi:nil="true"/>
    <lcf76f155ced4ddcb4097134ff3c332f xmlns="74d71438-6911-4910-9942-66aea097cd6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9D3E43-EE10-479E-983E-E05798698D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d71438-6911-4910-9942-66aea097cd67"/>
    <ds:schemaRef ds:uri="3ecf1f3c-7095-4170-956c-9bb078c8fd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F69537-4A23-4CCE-AE16-94DAE859A9DD}">
  <ds:schemaRefs>
    <ds:schemaRef ds:uri="http://schemas.microsoft.com/office/2006/metadata/properties"/>
    <ds:schemaRef ds:uri="http://schemas.microsoft.com/office/infopath/2007/PartnerControls"/>
    <ds:schemaRef ds:uri="3ecf1f3c-7095-4170-956c-9bb078c8fd0e"/>
    <ds:schemaRef ds:uri="74d71438-6911-4910-9942-66aea097cd67"/>
  </ds:schemaRefs>
</ds:datastoreItem>
</file>

<file path=customXml/itemProps3.xml><?xml version="1.0" encoding="utf-8"?>
<ds:datastoreItem xmlns:ds="http://schemas.openxmlformats.org/officeDocument/2006/customXml" ds:itemID="{92AE9685-6180-4C48-9538-6C3214F5AA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Sílvia Tolmo Morilla</dc:creator>
  <cp:lastModifiedBy>Pere Tohà</cp:lastModifiedBy>
  <cp:lastPrinted>2026-06-02T11:37:02Z</cp:lastPrinted>
  <dcterms:created xsi:type="dcterms:W3CDTF">2018-04-19T15:41:12Z</dcterms:created>
  <dcterms:modified xsi:type="dcterms:W3CDTF">2026-06-04T06:43:20Z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0x0101001180A0D55CE2DB4EBD872BDD0B733C47</vt:lpwstr>
  </property>
  <property fmtid="{D5CDD505-2E9C-101B-9397-08002B2CF9AE}" pid="3" name="Order">
    <vt:r8>13638600</vt:r8>
  </property>
  <property fmtid="{D5CDD505-2E9C-101B-9397-08002B2CF9AE}" pid="4" name="MediaServiceImageTags">
    <vt:lpwstr/>
  </property>
</Properties>
</file>