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zalport.sharepoint.com/sites/CONTRACTACI/Documentos compartidos/2.EXPEDIENTES/Expedientes 2026/2620000/2621000/2621013 Cubierta A.3.1/PLIEGOS/"/>
    </mc:Choice>
  </mc:AlternateContent>
  <xr:revisionPtr revIDLastSave="138" documentId="6_{C88EE0E7-92C6-4E63-A570-F8B1FA894618}" xr6:coauthVersionLast="47" xr6:coauthVersionMax="47" xr10:uidLastSave="{637D63C2-C184-4D9A-AA6A-631F187B3F92}"/>
  <bookViews>
    <workbookView xWindow="-120" yWindow="-120" windowWidth="29040" windowHeight="17520" tabRatio="500" xr2:uid="{00000000-000D-0000-FFFF-FFFF00000000}"/>
  </bookViews>
  <sheets>
    <sheet name="2621013 Presupuesto" sheetId="1" r:id="rId1"/>
  </sheets>
  <definedNames>
    <definedName name="_xlnm.Print_Area" localSheetId="0">'2621013 Presupuesto'!$A$1:$F$48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7" i="1" l="1"/>
  <c r="F28" i="1" s="1"/>
  <c r="F5" i="1"/>
  <c r="F40" i="1"/>
  <c r="F41" i="1" s="1"/>
  <c r="F37" i="1"/>
  <c r="F36" i="1"/>
  <c r="F35" i="1"/>
  <c r="F34" i="1"/>
  <c r="F31" i="1"/>
  <c r="F30" i="1"/>
  <c r="F32" i="1" s="1"/>
  <c r="F24" i="1"/>
  <c r="F23" i="1"/>
  <c r="F20" i="1"/>
  <c r="F21" i="1" s="1"/>
  <c r="F17" i="1"/>
  <c r="F16" i="1"/>
  <c r="F15" i="1"/>
  <c r="F14" i="1"/>
  <c r="F11" i="1"/>
  <c r="F10" i="1"/>
  <c r="F12" i="1" s="1"/>
  <c r="F7" i="1"/>
  <c r="F6" i="1"/>
  <c r="F43" i="1" l="1"/>
  <c r="F18" i="1"/>
  <c r="F38" i="1"/>
  <c r="F25" i="1"/>
  <c r="F8" i="1"/>
  <c r="F46" i="1" l="1"/>
  <c r="F45" i="1"/>
  <c r="F48" i="1" l="1"/>
</calcChain>
</file>

<file path=xl/sharedStrings.xml><?xml version="1.0" encoding="utf-8"?>
<sst xmlns="http://schemas.openxmlformats.org/spreadsheetml/2006/main" count="70" uniqueCount="53">
  <si>
    <t>REHABILITACIÓN DE LA CUBIERTA DE LA NAVE A.3.1 — ZAL PORT (BCN)</t>
  </si>
  <si>
    <t>PRESUPUESTO</t>
  </si>
  <si>
    <t>NUM.</t>
  </si>
  <si>
    <t>UM</t>
  </si>
  <si>
    <t>DESCRIPCION</t>
  </si>
  <si>
    <t>PRECIO</t>
  </si>
  <si>
    <t>MEDICIÓN</t>
  </si>
  <si>
    <t>IMPORTE</t>
  </si>
  <si>
    <t>TRABAJOS PREVIOS</t>
  </si>
  <si>
    <t>M2</t>
  </si>
  <si>
    <t>SUMINISTRO Y COLOCACIÓN DE MALLA ANTICAÍDAS
Suministro e instalación de malla de protección anticaídas, formada por malla electrosoldada con capa de nylon de protección y 2,5 mm. de diámetro con una retícula de 100 x 200 mm. colocada entre placas de policarbonato soportada mediante tornillería. Los trabajos se realizarán mediante sistemas de seguridad tipo línea de vida móvil.</t>
  </si>
  <si>
    <t>TOTAL TRABAJOS PREVIOS</t>
  </si>
  <si>
    <t>COLOCACIÓN DE GÁRGOLAS DE SEGURIDAD Y TUBOS BAJANTES AUXILIARES</t>
  </si>
  <si>
    <t>UD</t>
  </si>
  <si>
    <t>AGUJERO EN PANEL PREFABRICADO DE DIÁMETRO 180
Apertura de hueco en panel prefabricado mediante máquina de agua con corona de diamante de diámetros 180 para paso de bajantes nuevos en canal de apoyo en canal alineación calle exterior zona doble anchura de la nave</t>
  </si>
  <si>
    <t>AGUJERO EN PANEL PREFABRICADO DE DIÁMETRO 110
Apertura de hueco en panel prefabricado mediante máquina de agua con corona de diamante de diámetros 110 para paso de gárgolas de seguridad en Ypsilons</t>
  </si>
  <si>
    <t>TOTAL COLOCACIÓN DE GÁRGOLAS DE SEGURIDAD Y TUBOS BAJANTES AUXILIARES</t>
  </si>
  <si>
    <t>COLOCACIÓN DE BAJANTES PVC Y GÁRGOLAS</t>
  </si>
  <si>
    <t>Apertura de hueco en tapa de Ypsilon y colocación de tapa metálica para conexión de gárgola metálica de diámetro 90 mm.
Corte de tapa de hormigón de Ypsilon para colocación de gárgola en cabeza de Ypsilon, se incluye tapa metálica frontal y superior y gárgola metálica de diámetro 90 y longitud 400 mm</t>
  </si>
  <si>
    <t>DESMONTAJE Y MONTAJE DE REMATE CABEZA DE YPSILON</t>
  </si>
  <si>
    <t>TOTAL COLOCACIÓN DE BAJANTES PVC Y GÁRGOLAS</t>
  </si>
  <si>
    <t>ML</t>
  </si>
  <si>
    <t>TOTAL REPARACIÓN CANALES EXISTENTES</t>
  </si>
  <si>
    <t>FIJACIÓN FALSO TECHO EXISTENTE</t>
  </si>
  <si>
    <t>RECOLOCACIÓN DE CHAPAS SUELTAS Y FIJACIÓN MECÁNICA DE TODO EL FALSO TECHO
Recolocación de placas salidas y fijación de todo el falso techo en los dos laterales a ángulo existente, se considera solo colocación de un tornillo en el solape de la chapa y uno en el centro de la chapa</t>
  </si>
  <si>
    <t>DESMONTAJE DE PLACA TRANSLÚCIDA EXISTENTE Y SUMINISTRO Y COLOCACIÓN DE NUEVA PLACA DE POLICARBONATO COMPACTO DE 1,2 MM TRANSPARENTE.
Desmontaje de placa translúcida de falso techo, retirada a contenedor, suministro y colocación de placa translúcida de policarbonato compacta grecada perfil 40/250 de un metro de ancho por 3,6 m de largo.</t>
  </si>
  <si>
    <t>TOTAL FIJACIÓN FALSO TECHO EXISTENTE</t>
  </si>
  <si>
    <t>GESTIÓN DE RESIDUOS Y SEGURIDAD Y SALUD</t>
  </si>
  <si>
    <t>Línea de vida móvil para sustitución de policarbonatos.
Colocación y retirada de línea de vida provisional para la sustitución de los policarbonatos de cubierta, colocadas en la Ypsilon mediante línea de mochila homologada</t>
  </si>
  <si>
    <t>Contenedor recogida y gestión de residuos</t>
  </si>
  <si>
    <t>TOTAL GESTIÓN DE RESIDUOS Y SEGURIDAD Y SALUD</t>
  </si>
  <si>
    <t>DOCUMENTACIÓN DE OBRA</t>
  </si>
  <si>
    <t>Plan de Seguridad y Salud</t>
  </si>
  <si>
    <t>Control de calidad
Partida alzada de control de calidad, no incluye ensayos</t>
  </si>
  <si>
    <t>Documentación final de obra
Presentación de documentación y certificados de obra</t>
  </si>
  <si>
    <t>Partida alzada señalización y limpieza</t>
  </si>
  <si>
    <t>TOTAL DOCUMENTACIÓN DE OBRA</t>
  </si>
  <si>
    <t>TASAS</t>
  </si>
  <si>
    <t>Tasas</t>
  </si>
  <si>
    <t>TOTAL TASAS</t>
  </si>
  <si>
    <t>PRESUPUESTO DE EJECUCIÓN MATERIAL (PEM)</t>
  </si>
  <si>
    <t>GASTOS GENERALES DE OBRA (16%)</t>
  </si>
  <si>
    <t>BENEFICIO INDUSTRIAL (7%)</t>
  </si>
  <si>
    <t>TOTAL PRESUPUESTO DE EJECUCIÓN POR CONTRATA (IVA NO INCLUIDO)</t>
  </si>
  <si>
    <t>Suministro y colocación de tubo de 160 en la evacuación de canales laterales.
Suministro e instalación de sistema secundario en canales laterales formado por tubo de evacuación diámetro 160 en PVC serie B con abrazadera a placa.</t>
  </si>
  <si>
    <t>Suministro y colocación de embocadura de 150 tanto en canal de nave como en marquesina.
Suministro e instalación de embocadura metálica de diámetro 150, incluye apertura y sellado con canal existente.</t>
  </si>
  <si>
    <t>SUSTITUCIÓN DE CANAL EXISTENTE
Retirada de canal existente, colocación de nueva canal conformada en chapa prelacada de 1 mm de espesor y 1000 mm de desarrollo con 6 pliegues. Las uniones serán mecánicas y las juntas selladas mediante silicona neutra. Se incluye desmontaje y montaje de una unidad de chapa de falso techo.</t>
  </si>
  <si>
    <t>BARANDILLA EN CUBIERTA DE OFICINAS</t>
  </si>
  <si>
    <t>TOTAL BARANDILLA AUTOPORTANTE</t>
  </si>
  <si>
    <t>SUSTITUCIÓN CANALES EXISTENTES</t>
  </si>
  <si>
    <t>COLOCACIÓN DE BARANDILLA AUTOPORTANTE
Suministro e instalación de barandilla de tipo autoportante contrapesada, en el perímetro de la cubierta de grava del edificio de oficinas. Apoyada sobre la cubierta mediante contrapesos, sin perforar la impermeabilización ni anclarse a la estructura. Incluirá las piezas especiales necesarias para ángulos, curvas y pendientes de evacuación. De aluminio, con pasamanos y protección intermedia, y certificada conforme a la norma UNE-EN ISO 14122-3. Cumplirá además el Real Decreto 1215/1997 y el CTE DB SUA-1.
Incluye suministro, transporte, medios de elevación, montaje, ajuste en obra y entrega de la documentación y los certificados del fabricante.</t>
  </si>
  <si>
    <t>DESMONTAJE LUCERNARIO EXISTENTE:
Desmontaje y retirada de lucernario de policarbonato celular y gestión de residuos a vertedero homologado. Se incluyen medios de elevación y carga en contenedor. La seguridad se realizará mediante línea de vida provisional. La retirada se realizará simultáneamente con la colocación para evitar entradas de aguas. Cada día se señalizará en el interior de cada nave la zona de actuación para evitar accidentes del personal que trabaja en dichas instalaciones. El técnico propio realizará cada día inspección de zona de trabajo, dará el apoyo técnico necesario y comprobará que se realizan los trabajos sin riesgos de accidentes tanto a nivel de los operarios como a nivel del personal que trabaja en dichas instalaciones. Coordinará los trabajos con el responsable del almacén para evitar interferir lo mínimo posible en el trabajo diario del personal del almacén, dejando las zonas conflictivas para actuar en horarios que no tenga actividad dicha instalación.
Se incluye línea de vida, contenedores, recogida y gestión de residuos.
Se considera colocación de una chapa a cada lado del lucernario para evitar roturas o riesgos de caída.</t>
  </si>
  <si>
    <t>SUMINISTRO E INSTALACIÓN DE POLICARBONATOS DE 4 Y 6 CON REMATES PVDF BLANCO 1006
Suministro e instalación de policarbonato celular sándwich formado por placa de 4 mm. transparente y de 6 mm. blanco opal, se incluyen elementos de estanqueidad del sistema así como remates perimetrales acabados PVDF 35 micras, color blanco 1006. Fijación mediante tornillería equipada con arandela de neopreno. La retirada se realizará simultáneamente con la colocación para evitar entradas de aguas. Cada día se señalizará en el interior de cada nave la zona de actuación para evitar accidentes del personal que trabaja en dichas instalaciones. El técnico propio realizará cada día inspección de zona de trabajo, dará el apoyo técnico necesario y comprobará que se realizan los trabajos sin riesgos de accidentes tanto a nivel de los operarios como a nivel del personal que trabaja en dichas instalaciones. Coordinará los trabajos con el responsable del almacén para evitar interferir lo mínimo posible en el trabajo diario del personal del almacén, dejando las zonas conflictivas para actuar en horarios que no tenga actividad dicha instalación.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</si>
</sst>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C0A]_-;\-* #,##0.00\ [$€-C0A]_-;_-* \-??\ [$€-C0A]_-;_-@_-"/>
    <numFmt numFmtId="165" formatCode="_-* #,##0.00&quot; €&quot;_-;\-* #,##0.00&quot; €&quot;_-;_-* \-??&quot; €&quot;_-;_-@_-"/>
    <numFmt numFmtId="166" formatCode="_(\$* #,##0.00_);_(\$* \(#,##0.00\);_(\$* \-??_);_(@_)"/>
    <numFmt numFmtId="167" formatCode="#,##0.00\ &quot;€&quot;"/>
  </numFmts>
  <fonts count="12" x14ac:knownFonts="1">
    <font>
      <sz val="11"/>
      <color theme="1"/>
      <name val="Calibri"/>
      <family val="2"/>
      <charset val="1"/>
    </font>
    <font>
      <sz val="10"/>
      <color rgb="FF000000"/>
      <name val="MS Sans Serif"/>
      <family val="2"/>
      <charset val="1"/>
    </font>
    <font>
      <sz val="7"/>
      <color theme="1"/>
      <name val="Calibri"/>
      <family val="2"/>
      <charset val="1"/>
    </font>
    <font>
      <b/>
      <sz val="7"/>
      <color rgb="FFFFFFFF"/>
      <name val="Calibri"/>
      <family val="2"/>
      <charset val="1"/>
    </font>
    <font>
      <b/>
      <sz val="7"/>
      <color theme="1"/>
      <name val="Calibri"/>
      <family val="2"/>
      <charset val="1"/>
    </font>
    <font>
      <b/>
      <sz val="8"/>
      <color rgb="FF000000"/>
      <name val="Calibri"/>
      <family val="2"/>
      <charset val="1"/>
    </font>
    <font>
      <sz val="7"/>
      <color rgb="FF000000"/>
      <name val="Calibri"/>
      <family val="2"/>
      <charset val="1"/>
    </font>
    <font>
      <b/>
      <sz val="7"/>
      <color rgb="FF131313"/>
      <name val="Calibri"/>
      <family val="2"/>
      <charset val="1"/>
    </font>
    <font>
      <sz val="7"/>
      <name val="Calibri"/>
      <family val="2"/>
    </font>
    <font>
      <b/>
      <sz val="9"/>
      <color theme="1"/>
      <name val="Calibri"/>
      <family val="2"/>
      <charset val="1"/>
    </font>
    <font>
      <sz val="11"/>
      <color theme="1"/>
      <name val="Calibri"/>
      <family val="2"/>
      <charset val="1"/>
    </font>
    <font>
      <b/>
      <sz val="7"/>
      <color rgb="FF000000"/>
      <name val="Calibri"/>
      <family val="2"/>
    </font>
  </fonts>
  <fills count="6">
    <fill>
      <patternFill patternType="none"/>
    </fill>
    <fill>
      <patternFill patternType="gray125"/>
    </fill>
    <fill>
      <patternFill patternType="solid">
        <fgColor theme="3"/>
        <bgColor rgb="FF003366"/>
      </patternFill>
    </fill>
    <fill>
      <patternFill patternType="solid">
        <fgColor rgb="FF99CCFF"/>
        <bgColor rgb="FFCCCCFF"/>
      </patternFill>
    </fill>
    <fill>
      <patternFill patternType="solid">
        <fgColor theme="8" tint="0.79989013336588644"/>
        <bgColor rgb="FFCCFFFF"/>
      </patternFill>
    </fill>
    <fill>
      <patternFill patternType="solid">
        <fgColor theme="3" tint="0.39988402966399123"/>
        <bgColor rgb="FF808080"/>
      </patternFill>
    </fill>
  </fills>
  <borders count="4">
    <border>
      <left/>
      <right/>
      <top/>
      <bottom/>
      <diagonal/>
    </border>
    <border>
      <left/>
      <right/>
      <top style="thin">
        <color auto="1"/>
      </top>
      <bottom style="medium">
        <color auto="1"/>
      </bottom>
      <diagonal/>
    </border>
    <border>
      <left/>
      <right/>
      <top style="thin">
        <color auto="1"/>
      </top>
      <bottom style="thin">
        <color auto="1"/>
      </bottom>
      <diagonal/>
    </border>
    <border>
      <left/>
      <right/>
      <top style="thin">
        <color auto="1"/>
      </top>
      <bottom/>
      <diagonal/>
    </border>
  </borders>
  <cellStyleXfs count="3">
    <xf numFmtId="0" fontId="0" fillId="0" borderId="0"/>
    <xf numFmtId="166" fontId="10" fillId="0" borderId="0"/>
    <xf numFmtId="0" fontId="1" fillId="0" borderId="0"/>
  </cellStyleXfs>
  <cellXfs count="43">
    <xf numFmtId="0" fontId="0" fillId="0" borderId="0" xfId="0"/>
    <xf numFmtId="0" fontId="2" fillId="0" borderId="0" xfId="0" applyFont="1" applyAlignment="1">
      <alignment horizontal="center" vertical="center"/>
    </xf>
    <xf numFmtId="0" fontId="2" fillId="0" borderId="0" xfId="0" applyFont="1" applyAlignment="1">
      <alignment vertical="center" wrapText="1"/>
    </xf>
    <xf numFmtId="4" fontId="2" fillId="0" borderId="0" xfId="0" applyNumberFormat="1" applyFont="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vertical="center"/>
    </xf>
    <xf numFmtId="0" fontId="4" fillId="0" borderId="0" xfId="0" applyFont="1" applyAlignment="1">
      <alignment horizontal="center" vertical="center"/>
    </xf>
    <xf numFmtId="0" fontId="6" fillId="0" borderId="1" xfId="2" applyFont="1" applyBorder="1" applyAlignment="1">
      <alignment horizontal="center" vertical="center"/>
    </xf>
    <xf numFmtId="0" fontId="6" fillId="0" borderId="1" xfId="2" applyFont="1" applyBorder="1" applyAlignment="1">
      <alignment horizontal="center" vertical="center" wrapText="1"/>
    </xf>
    <xf numFmtId="164" fontId="6" fillId="0" borderId="1" xfId="2" applyNumberFormat="1" applyFont="1" applyBorder="1" applyAlignment="1">
      <alignment horizontal="center" vertical="center"/>
    </xf>
    <xf numFmtId="0" fontId="6" fillId="4" borderId="0" xfId="2" applyFont="1" applyFill="1" applyAlignment="1">
      <alignment horizontal="center" vertical="center"/>
    </xf>
    <xf numFmtId="0" fontId="6" fillId="4" borderId="0" xfId="2" applyFont="1" applyFill="1" applyAlignment="1">
      <alignment horizontal="left" vertical="center" wrapText="1"/>
    </xf>
    <xf numFmtId="164" fontId="6" fillId="4" borderId="0" xfId="2" applyNumberFormat="1" applyFont="1" applyFill="1" applyAlignment="1">
      <alignment horizontal="center" vertical="center"/>
    </xf>
    <xf numFmtId="0" fontId="2" fillId="4" borderId="0" xfId="0" applyFont="1" applyFill="1" applyAlignment="1">
      <alignment vertical="center"/>
    </xf>
    <xf numFmtId="0" fontId="6" fillId="0" borderId="2" xfId="2" applyFont="1" applyBorder="1" applyAlignment="1">
      <alignment horizontal="center" vertical="center"/>
    </xf>
    <xf numFmtId="0" fontId="6" fillId="0" borderId="2" xfId="2" applyFont="1" applyBorder="1" applyAlignment="1">
      <alignment horizontal="left" vertical="top" wrapText="1"/>
    </xf>
    <xf numFmtId="165" fontId="6" fillId="0" borderId="2" xfId="2" applyNumberFormat="1" applyFont="1" applyBorder="1" applyAlignment="1">
      <alignment horizontal="center" vertical="center"/>
    </xf>
    <xf numFmtId="164" fontId="6" fillId="0" borderId="2" xfId="2" applyNumberFormat="1" applyFont="1" applyBorder="1" applyAlignment="1">
      <alignment horizontal="center" vertical="center"/>
    </xf>
    <xf numFmtId="3" fontId="6" fillId="0" borderId="1" xfId="2" applyNumberFormat="1" applyFont="1" applyBorder="1" applyAlignment="1">
      <alignment horizontal="center" vertical="center"/>
    </xf>
    <xf numFmtId="0" fontId="7" fillId="0" borderId="1" xfId="0" applyFont="1" applyBorder="1" applyAlignment="1">
      <alignment vertical="center" wrapText="1"/>
    </xf>
    <xf numFmtId="165" fontId="6" fillId="0" borderId="1" xfId="2" applyNumberFormat="1" applyFont="1" applyBorder="1" applyAlignment="1">
      <alignment horizontal="center" vertical="center"/>
    </xf>
    <xf numFmtId="4" fontId="2"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8" fillId="0" borderId="2" xfId="2" applyFont="1" applyBorder="1" applyAlignment="1">
      <alignment horizontal="left" vertical="top" wrapText="1"/>
    </xf>
    <xf numFmtId="0" fontId="2" fillId="4" borderId="0" xfId="0" applyFont="1" applyFill="1" applyAlignment="1">
      <alignment horizontal="center" vertical="center"/>
    </xf>
    <xf numFmtId="0" fontId="4" fillId="4" borderId="0" xfId="0" applyFont="1" applyFill="1" applyAlignment="1">
      <alignment horizontal="right" vertical="center" wrapText="1"/>
    </xf>
    <xf numFmtId="4" fontId="4" fillId="4" borderId="0" xfId="0" applyNumberFormat="1" applyFont="1" applyFill="1" applyAlignment="1">
      <alignment horizontal="center" vertical="center"/>
    </xf>
    <xf numFmtId="164" fontId="4" fillId="4" borderId="0" xfId="0" applyNumberFormat="1" applyFont="1" applyFill="1" applyAlignment="1">
      <alignment horizontal="center" vertical="center"/>
    </xf>
    <xf numFmtId="49" fontId="4" fillId="4" borderId="0" xfId="0" applyNumberFormat="1" applyFont="1" applyFill="1" applyAlignment="1">
      <alignment horizontal="right" vertical="center" wrapText="1"/>
    </xf>
    <xf numFmtId="0" fontId="2" fillId="4" borderId="3" xfId="0" applyFont="1" applyFill="1" applyBorder="1" applyAlignment="1">
      <alignment horizontal="center" vertical="center"/>
    </xf>
    <xf numFmtId="49" fontId="4" fillId="4" borderId="3" xfId="0" applyNumberFormat="1" applyFont="1" applyFill="1" applyBorder="1" applyAlignment="1">
      <alignment horizontal="right" vertical="center" wrapText="1"/>
    </xf>
    <xf numFmtId="4" fontId="4" fillId="4" borderId="3" xfId="0" applyNumberFormat="1" applyFont="1" applyFill="1" applyBorder="1" applyAlignment="1">
      <alignment horizontal="center" vertical="center"/>
    </xf>
    <xf numFmtId="164" fontId="4" fillId="4" borderId="3" xfId="0" applyNumberFormat="1" applyFont="1" applyFill="1" applyBorder="1" applyAlignment="1">
      <alignment horizontal="center" vertical="center"/>
    </xf>
    <xf numFmtId="3" fontId="9" fillId="5" borderId="0" xfId="2" applyNumberFormat="1" applyFont="1" applyFill="1" applyAlignment="1">
      <alignment horizontal="right" vertical="center"/>
    </xf>
    <xf numFmtId="165" fontId="9" fillId="5" borderId="0" xfId="1" applyNumberFormat="1" applyFont="1" applyFill="1" applyAlignment="1">
      <alignment vertical="center"/>
    </xf>
    <xf numFmtId="165" fontId="2" fillId="0" borderId="0" xfId="0" applyNumberFormat="1" applyFont="1" applyAlignment="1">
      <alignment vertical="center"/>
    </xf>
    <xf numFmtId="167" fontId="2" fillId="0" borderId="0" xfId="0" applyNumberFormat="1" applyFont="1" applyAlignment="1">
      <alignment vertical="center"/>
    </xf>
    <xf numFmtId="167" fontId="6" fillId="0" borderId="0" xfId="2" applyNumberFormat="1" applyFont="1" applyAlignment="1">
      <alignment horizontal="center" vertical="center"/>
    </xf>
    <xf numFmtId="0" fontId="8" fillId="0" borderId="2" xfId="2" applyFont="1" applyBorder="1" applyAlignment="1">
      <alignment horizontal="center" vertical="center"/>
    </xf>
    <xf numFmtId="1" fontId="11" fillId="4" borderId="0" xfId="2" applyNumberFormat="1" applyFont="1" applyFill="1" applyAlignment="1">
      <alignment horizontal="center" vertical="center"/>
    </xf>
    <xf numFmtId="0" fontId="5" fillId="3" borderId="0" xfId="2" applyFont="1" applyFill="1" applyAlignment="1">
      <alignment horizontal="center" vertical="center" wrapText="1"/>
    </xf>
    <xf numFmtId="3" fontId="9" fillId="5" borderId="0" xfId="2" applyNumberFormat="1" applyFont="1" applyFill="1" applyAlignment="1">
      <alignment horizontal="right" vertical="center" wrapText="1"/>
    </xf>
    <xf numFmtId="4" fontId="3" fillId="2" borderId="0" xfId="2" applyNumberFormat="1" applyFont="1" applyFill="1" applyAlignment="1">
      <alignment horizontal="center" vertical="center" wrapText="1"/>
    </xf>
  </cellXfs>
  <cellStyles count="3">
    <cellStyle name="Moneda" xfId="1" builtinId="4"/>
    <cellStyle name="Normal" xfId="0" builtinId="0"/>
    <cellStyle name="Normal_Hoja1"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8ED5"/>
      <rgbColor rgb="FF969696"/>
      <rgbColor rgb="FF003366"/>
      <rgbColor rgb="FF339966"/>
      <rgbColor rgb="FF131313"/>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8"/>
  <sheetViews>
    <sheetView showGridLines="0" tabSelected="1" zoomScale="130" zoomScaleNormal="130" workbookViewId="0">
      <selection activeCell="J6" sqref="J6"/>
    </sheetView>
  </sheetViews>
  <sheetFormatPr baseColWidth="10" defaultColWidth="11.42578125" defaultRowHeight="9" x14ac:dyDescent="0.25"/>
  <cols>
    <col min="1" max="1" width="3.5703125" style="1" bestFit="1" customWidth="1"/>
    <col min="2" max="2" width="2.42578125" style="1" bestFit="1" customWidth="1"/>
    <col min="3" max="3" width="46" style="2" customWidth="1"/>
    <col min="4" max="4" width="4.28515625" style="3" bestFit="1" customWidth="1"/>
    <col min="5" max="5" width="5.85546875" style="3" bestFit="1" customWidth="1"/>
    <col min="6" max="6" width="6" style="4" bestFit="1" customWidth="1"/>
    <col min="7" max="7" width="11.85546875" style="5" customWidth="1"/>
    <col min="8" max="16384" width="11.42578125" style="5"/>
  </cols>
  <sheetData>
    <row r="1" spans="1:19" x14ac:dyDescent="0.25">
      <c r="A1" s="42" t="s">
        <v>0</v>
      </c>
      <c r="B1" s="42"/>
      <c r="C1" s="42"/>
      <c r="D1" s="42"/>
      <c r="E1" s="42"/>
      <c r="F1" s="42"/>
      <c r="H1" s="6"/>
    </row>
    <row r="2" spans="1:19" ht="11.25" x14ac:dyDescent="0.25">
      <c r="A2" s="40" t="s">
        <v>1</v>
      </c>
      <c r="B2" s="40"/>
      <c r="C2" s="40"/>
      <c r="D2" s="40"/>
      <c r="E2" s="40"/>
      <c r="F2" s="40"/>
    </row>
    <row r="3" spans="1:19" x14ac:dyDescent="0.25">
      <c r="A3" s="7" t="s">
        <v>2</v>
      </c>
      <c r="B3" s="7" t="s">
        <v>3</v>
      </c>
      <c r="C3" s="8" t="s">
        <v>4</v>
      </c>
      <c r="D3" s="7" t="s">
        <v>5</v>
      </c>
      <c r="E3" s="7" t="s">
        <v>6</v>
      </c>
      <c r="F3" s="9" t="s">
        <v>7</v>
      </c>
    </row>
    <row r="4" spans="1:19" s="13" customFormat="1" x14ac:dyDescent="0.25">
      <c r="A4" s="39">
        <v>1</v>
      </c>
      <c r="B4" s="10"/>
      <c r="C4" s="11" t="s">
        <v>8</v>
      </c>
      <c r="D4" s="10"/>
      <c r="E4" s="10"/>
      <c r="F4" s="12"/>
      <c r="G4" s="5"/>
      <c r="H4" s="36"/>
      <c r="I4" s="5"/>
      <c r="J4" s="5"/>
      <c r="K4" s="5"/>
      <c r="L4" s="5"/>
      <c r="M4" s="5"/>
      <c r="N4" s="5"/>
      <c r="O4" s="5"/>
      <c r="P4" s="5"/>
      <c r="Q4" s="5"/>
      <c r="R4" s="5"/>
      <c r="S4" s="5"/>
    </row>
    <row r="5" spans="1:19" ht="162" x14ac:dyDescent="0.25">
      <c r="A5" s="14">
        <v>1</v>
      </c>
      <c r="B5" s="14" t="s">
        <v>9</v>
      </c>
      <c r="C5" s="15" t="s">
        <v>51</v>
      </c>
      <c r="D5" s="16"/>
      <c r="E5" s="14">
        <v>1416.87</v>
      </c>
      <c r="F5" s="17">
        <f>ROUND(D5*E5,2)</f>
        <v>0</v>
      </c>
      <c r="H5" s="37"/>
      <c r="I5" s="35"/>
    </row>
    <row r="6" spans="1:19" ht="167.25" customHeight="1" x14ac:dyDescent="0.25">
      <c r="A6" s="14">
        <v>2</v>
      </c>
      <c r="B6" s="14" t="s">
        <v>9</v>
      </c>
      <c r="C6" s="15" t="s">
        <v>52</v>
      </c>
      <c r="D6" s="16"/>
      <c r="E6" s="14">
        <v>1416.87</v>
      </c>
      <c r="F6" s="17">
        <f>ROUND(D6*E6,2)</f>
        <v>0</v>
      </c>
      <c r="H6" s="37"/>
      <c r="I6" s="35"/>
    </row>
    <row r="7" spans="1:19" ht="63" x14ac:dyDescent="0.25">
      <c r="A7" s="14">
        <v>3</v>
      </c>
      <c r="B7" s="14" t="s">
        <v>9</v>
      </c>
      <c r="C7" s="15" t="s">
        <v>10</v>
      </c>
      <c r="D7" s="16"/>
      <c r="E7" s="14">
        <v>1416.87</v>
      </c>
      <c r="F7" s="17">
        <f>ROUND(D7*E7,2)</f>
        <v>0</v>
      </c>
      <c r="H7" s="37"/>
      <c r="I7" s="35"/>
    </row>
    <row r="8" spans="1:19" x14ac:dyDescent="0.25">
      <c r="A8" s="18"/>
      <c r="B8" s="7"/>
      <c r="C8" s="19" t="s">
        <v>11</v>
      </c>
      <c r="D8" s="20"/>
      <c r="E8" s="21"/>
      <c r="F8" s="22">
        <f>SUM(F5:F7)</f>
        <v>0</v>
      </c>
      <c r="H8" s="37"/>
      <c r="I8" s="35"/>
    </row>
    <row r="9" spans="1:19" ht="18" x14ac:dyDescent="0.25">
      <c r="A9" s="39">
        <v>2</v>
      </c>
      <c r="B9" s="10"/>
      <c r="C9" s="11" t="s">
        <v>12</v>
      </c>
      <c r="D9" s="10"/>
      <c r="E9" s="10"/>
      <c r="F9" s="12"/>
      <c r="H9" s="36"/>
      <c r="I9" s="35"/>
    </row>
    <row r="10" spans="1:19" ht="45" x14ac:dyDescent="0.25">
      <c r="A10" s="14">
        <v>4</v>
      </c>
      <c r="B10" s="14" t="s">
        <v>13</v>
      </c>
      <c r="C10" s="15" t="s">
        <v>14</v>
      </c>
      <c r="D10" s="16"/>
      <c r="E10" s="14">
        <v>9</v>
      </c>
      <c r="F10" s="17">
        <f>ROUND(D10*E10,2)</f>
        <v>0</v>
      </c>
      <c r="H10" s="37"/>
      <c r="I10" s="35"/>
    </row>
    <row r="11" spans="1:19" ht="36" x14ac:dyDescent="0.25">
      <c r="A11" s="14">
        <v>5</v>
      </c>
      <c r="B11" s="14" t="s">
        <v>13</v>
      </c>
      <c r="C11" s="15" t="s">
        <v>15</v>
      </c>
      <c r="D11" s="16"/>
      <c r="E11" s="14">
        <v>70</v>
      </c>
      <c r="F11" s="17">
        <f>ROUND(D11*E11,2)</f>
        <v>0</v>
      </c>
      <c r="H11" s="37"/>
      <c r="I11" s="35"/>
    </row>
    <row r="12" spans="1:19" ht="18" x14ac:dyDescent="0.25">
      <c r="A12" s="18"/>
      <c r="B12" s="7"/>
      <c r="C12" s="19" t="s">
        <v>16</v>
      </c>
      <c r="D12" s="20"/>
      <c r="E12" s="21"/>
      <c r="F12" s="22">
        <f>SUM(F10:F11)</f>
        <v>0</v>
      </c>
      <c r="H12" s="37"/>
      <c r="I12" s="35"/>
    </row>
    <row r="13" spans="1:19" x14ac:dyDescent="0.25">
      <c r="A13" s="39">
        <v>3</v>
      </c>
      <c r="B13" s="10"/>
      <c r="C13" s="11" t="s">
        <v>17</v>
      </c>
      <c r="D13" s="10"/>
      <c r="E13" s="10"/>
      <c r="F13" s="12"/>
      <c r="H13" s="36"/>
      <c r="I13" s="35"/>
    </row>
    <row r="14" spans="1:19" ht="54" x14ac:dyDescent="0.25">
      <c r="A14" s="14">
        <v>6</v>
      </c>
      <c r="B14" s="14" t="s">
        <v>13</v>
      </c>
      <c r="C14" s="15" t="s">
        <v>18</v>
      </c>
      <c r="D14" s="16"/>
      <c r="E14" s="14">
        <v>70</v>
      </c>
      <c r="F14" s="17">
        <f>ROUND(D14*E14,2)</f>
        <v>0</v>
      </c>
      <c r="H14" s="37"/>
      <c r="I14" s="35"/>
    </row>
    <row r="15" spans="1:19" x14ac:dyDescent="0.25">
      <c r="A15" s="14">
        <v>7</v>
      </c>
      <c r="B15" s="14" t="s">
        <v>13</v>
      </c>
      <c r="C15" s="15" t="s">
        <v>19</v>
      </c>
      <c r="D15" s="16"/>
      <c r="E15" s="14">
        <v>280</v>
      </c>
      <c r="F15" s="17">
        <f>ROUND(D15*E15,2)</f>
        <v>0</v>
      </c>
      <c r="H15" s="37"/>
      <c r="I15" s="35"/>
    </row>
    <row r="16" spans="1:19" ht="45" x14ac:dyDescent="0.25">
      <c r="A16" s="14">
        <v>8</v>
      </c>
      <c r="B16" s="14" t="s">
        <v>21</v>
      </c>
      <c r="C16" s="23" t="s">
        <v>44</v>
      </c>
      <c r="D16" s="16"/>
      <c r="E16" s="38">
        <v>144</v>
      </c>
      <c r="F16" s="17">
        <f>ROUND(D16*E16,2)</f>
        <v>0</v>
      </c>
      <c r="H16" s="37"/>
      <c r="I16" s="35"/>
    </row>
    <row r="17" spans="1:9" ht="45" x14ac:dyDescent="0.25">
      <c r="A17" s="14">
        <v>9</v>
      </c>
      <c r="B17" s="14" t="s">
        <v>13</v>
      </c>
      <c r="C17" s="23" t="s">
        <v>45</v>
      </c>
      <c r="D17" s="16"/>
      <c r="E17" s="14">
        <v>18</v>
      </c>
      <c r="F17" s="17">
        <f>ROUND(D17*E17,2)</f>
        <v>0</v>
      </c>
      <c r="H17" s="37"/>
      <c r="I17" s="35"/>
    </row>
    <row r="18" spans="1:9" x14ac:dyDescent="0.25">
      <c r="A18" s="18"/>
      <c r="B18" s="7"/>
      <c r="C18" s="19" t="s">
        <v>20</v>
      </c>
      <c r="D18" s="20"/>
      <c r="E18" s="21"/>
      <c r="F18" s="22">
        <f>SUM(F14:F17)</f>
        <v>0</v>
      </c>
      <c r="H18" s="37"/>
      <c r="I18" s="35"/>
    </row>
    <row r="19" spans="1:9" x14ac:dyDescent="0.25">
      <c r="A19" s="39">
        <v>4</v>
      </c>
      <c r="B19" s="10"/>
      <c r="C19" s="11" t="s">
        <v>49</v>
      </c>
      <c r="D19" s="10"/>
      <c r="E19" s="10"/>
      <c r="F19" s="12"/>
      <c r="H19" s="36"/>
      <c r="I19" s="35"/>
    </row>
    <row r="20" spans="1:9" ht="63" x14ac:dyDescent="0.25">
      <c r="A20" s="14">
        <v>10</v>
      </c>
      <c r="B20" s="14" t="s">
        <v>21</v>
      </c>
      <c r="C20" s="15" t="s">
        <v>46</v>
      </c>
      <c r="D20" s="16"/>
      <c r="E20" s="14">
        <v>318.60000000000002</v>
      </c>
      <c r="F20" s="17">
        <f>ROUND(D20*E20,2)</f>
        <v>0</v>
      </c>
      <c r="H20" s="37"/>
      <c r="I20" s="35"/>
    </row>
    <row r="21" spans="1:9" x14ac:dyDescent="0.25">
      <c r="A21" s="18"/>
      <c r="B21" s="7"/>
      <c r="C21" s="19" t="s">
        <v>22</v>
      </c>
      <c r="D21" s="20"/>
      <c r="E21" s="21"/>
      <c r="F21" s="22">
        <f>SUM(F20:F20)</f>
        <v>0</v>
      </c>
      <c r="H21" s="37"/>
      <c r="I21" s="35"/>
    </row>
    <row r="22" spans="1:9" x14ac:dyDescent="0.25">
      <c r="A22" s="39">
        <v>5</v>
      </c>
      <c r="B22" s="10"/>
      <c r="C22" s="11" t="s">
        <v>23</v>
      </c>
      <c r="D22" s="10"/>
      <c r="E22" s="10"/>
      <c r="F22" s="12"/>
      <c r="H22" s="36"/>
      <c r="I22" s="35"/>
    </row>
    <row r="23" spans="1:9" ht="54" x14ac:dyDescent="0.25">
      <c r="A23" s="14">
        <v>11</v>
      </c>
      <c r="B23" s="14" t="s">
        <v>9</v>
      </c>
      <c r="C23" s="15" t="s">
        <v>24</v>
      </c>
      <c r="D23" s="16"/>
      <c r="E23" s="14">
        <v>12471</v>
      </c>
      <c r="F23" s="17">
        <f>ROUND(D23*E23,2)</f>
        <v>0</v>
      </c>
      <c r="H23" s="37"/>
      <c r="I23" s="35"/>
    </row>
    <row r="24" spans="1:9" ht="63" x14ac:dyDescent="0.25">
      <c r="A24" s="14">
        <v>12</v>
      </c>
      <c r="B24" s="14" t="s">
        <v>9</v>
      </c>
      <c r="C24" s="15" t="s">
        <v>25</v>
      </c>
      <c r="D24" s="16"/>
      <c r="E24" s="14">
        <v>1441.5</v>
      </c>
      <c r="F24" s="17">
        <f>ROUND(D24*E24,2)</f>
        <v>0</v>
      </c>
      <c r="H24" s="37"/>
      <c r="I24" s="35"/>
    </row>
    <row r="25" spans="1:9" ht="9.75" thickBot="1" x14ac:dyDescent="0.3">
      <c r="A25" s="18"/>
      <c r="B25" s="7"/>
      <c r="C25" s="19" t="s">
        <v>26</v>
      </c>
      <c r="D25" s="20"/>
      <c r="E25" s="21"/>
      <c r="F25" s="22">
        <f>SUM(F23:F24)</f>
        <v>0</v>
      </c>
      <c r="H25" s="37"/>
      <c r="I25" s="35"/>
    </row>
    <row r="26" spans="1:9" x14ac:dyDescent="0.25">
      <c r="A26" s="39">
        <v>6</v>
      </c>
      <c r="B26" s="10"/>
      <c r="C26" s="11" t="s">
        <v>47</v>
      </c>
      <c r="D26" s="10"/>
      <c r="E26" s="10"/>
      <c r="F26" s="12"/>
      <c r="H26" s="37"/>
      <c r="I26" s="35"/>
    </row>
    <row r="27" spans="1:9" ht="119.25" customHeight="1" x14ac:dyDescent="0.25">
      <c r="A27" s="14">
        <v>13</v>
      </c>
      <c r="B27" s="14" t="s">
        <v>21</v>
      </c>
      <c r="C27" s="15" t="s">
        <v>50</v>
      </c>
      <c r="D27" s="16"/>
      <c r="E27" s="14">
        <v>230</v>
      </c>
      <c r="F27" s="17">
        <f>ROUND(D27*E27,2)</f>
        <v>0</v>
      </c>
      <c r="H27" s="37"/>
      <c r="I27" s="35"/>
    </row>
    <row r="28" spans="1:9" ht="9.75" thickBot="1" x14ac:dyDescent="0.3">
      <c r="A28" s="18"/>
      <c r="B28" s="7"/>
      <c r="C28" s="19" t="s">
        <v>48</v>
      </c>
      <c r="D28" s="20"/>
      <c r="E28" s="21"/>
      <c r="F28" s="22">
        <f>SUM(F27:F27)</f>
        <v>0</v>
      </c>
      <c r="H28" s="37"/>
      <c r="I28" s="35"/>
    </row>
    <row r="29" spans="1:9" x14ac:dyDescent="0.25">
      <c r="A29" s="39">
        <v>7</v>
      </c>
      <c r="B29" s="10"/>
      <c r="C29" s="11" t="s">
        <v>27</v>
      </c>
      <c r="D29" s="10"/>
      <c r="E29" s="10"/>
      <c r="F29" s="12"/>
      <c r="H29" s="36"/>
      <c r="I29" s="35"/>
    </row>
    <row r="30" spans="1:9" ht="36" x14ac:dyDescent="0.25">
      <c r="A30" s="14">
        <v>14</v>
      </c>
      <c r="B30" s="14" t="s">
        <v>21</v>
      </c>
      <c r="C30" s="15" t="s">
        <v>28</v>
      </c>
      <c r="D30" s="16"/>
      <c r="E30" s="14">
        <v>3915</v>
      </c>
      <c r="F30" s="17">
        <f>ROUND(D30*E30,2)</f>
        <v>0</v>
      </c>
      <c r="H30" s="37"/>
      <c r="I30" s="35"/>
    </row>
    <row r="31" spans="1:9" x14ac:dyDescent="0.25">
      <c r="A31" s="14">
        <v>15</v>
      </c>
      <c r="B31" s="14" t="s">
        <v>13</v>
      </c>
      <c r="C31" s="15" t="s">
        <v>29</v>
      </c>
      <c r="D31" s="16"/>
      <c r="E31" s="14">
        <v>10</v>
      </c>
      <c r="F31" s="17">
        <f>ROUND(D31*E31,2)</f>
        <v>0</v>
      </c>
      <c r="H31" s="37"/>
      <c r="I31" s="35"/>
    </row>
    <row r="32" spans="1:9" x14ac:dyDescent="0.25">
      <c r="A32" s="18"/>
      <c r="B32" s="7"/>
      <c r="C32" s="19" t="s">
        <v>30</v>
      </c>
      <c r="D32" s="20"/>
      <c r="E32" s="21"/>
      <c r="F32" s="22">
        <f>SUM(F30:F31)</f>
        <v>0</v>
      </c>
      <c r="H32" s="37"/>
      <c r="I32" s="35"/>
    </row>
    <row r="33" spans="1:10" x14ac:dyDescent="0.25">
      <c r="A33" s="39">
        <v>8</v>
      </c>
      <c r="B33" s="10"/>
      <c r="C33" s="11" t="s">
        <v>31</v>
      </c>
      <c r="D33" s="10"/>
      <c r="E33" s="10"/>
      <c r="F33" s="12"/>
      <c r="H33" s="36"/>
      <c r="I33" s="35"/>
    </row>
    <row r="34" spans="1:10" x14ac:dyDescent="0.25">
      <c r="A34" s="14">
        <v>16</v>
      </c>
      <c r="B34" s="14" t="s">
        <v>13</v>
      </c>
      <c r="C34" s="15" t="s">
        <v>32</v>
      </c>
      <c r="D34" s="16"/>
      <c r="E34" s="14">
        <v>1</v>
      </c>
      <c r="F34" s="17">
        <f>ROUND(D34*E34,2)</f>
        <v>0</v>
      </c>
      <c r="H34" s="37"/>
      <c r="I34" s="35"/>
    </row>
    <row r="35" spans="1:10" ht="18" x14ac:dyDescent="0.25">
      <c r="A35" s="14">
        <v>17</v>
      </c>
      <c r="B35" s="14" t="s">
        <v>13</v>
      </c>
      <c r="C35" s="15" t="s">
        <v>33</v>
      </c>
      <c r="D35" s="16"/>
      <c r="E35" s="14">
        <v>1</v>
      </c>
      <c r="F35" s="17">
        <f>ROUND(D35*E35,2)</f>
        <v>0</v>
      </c>
      <c r="H35" s="37"/>
      <c r="I35" s="35"/>
    </row>
    <row r="36" spans="1:10" ht="18" x14ac:dyDescent="0.25">
      <c r="A36" s="14">
        <v>18</v>
      </c>
      <c r="B36" s="14" t="s">
        <v>13</v>
      </c>
      <c r="C36" s="15" t="s">
        <v>34</v>
      </c>
      <c r="D36" s="16"/>
      <c r="E36" s="14">
        <v>1</v>
      </c>
      <c r="F36" s="17">
        <f>ROUND(D36*E36,2)</f>
        <v>0</v>
      </c>
      <c r="H36" s="37"/>
      <c r="I36" s="35"/>
    </row>
    <row r="37" spans="1:10" x14ac:dyDescent="0.25">
      <c r="A37" s="14">
        <v>19</v>
      </c>
      <c r="B37" s="14" t="s">
        <v>13</v>
      </c>
      <c r="C37" s="15" t="s">
        <v>35</v>
      </c>
      <c r="D37" s="16"/>
      <c r="E37" s="14">
        <v>1</v>
      </c>
      <c r="F37" s="17">
        <f>ROUND(D37*E37,2)</f>
        <v>0</v>
      </c>
      <c r="H37" s="37"/>
      <c r="I37" s="35"/>
    </row>
    <row r="38" spans="1:10" x14ac:dyDescent="0.25">
      <c r="A38" s="18"/>
      <c r="B38" s="7"/>
      <c r="C38" s="19" t="s">
        <v>36</v>
      </c>
      <c r="D38" s="20"/>
      <c r="E38" s="21"/>
      <c r="F38" s="22">
        <f>SUM(F34:F37)</f>
        <v>0</v>
      </c>
      <c r="H38" s="37"/>
      <c r="I38" s="35"/>
    </row>
    <row r="39" spans="1:10" x14ac:dyDescent="0.25">
      <c r="A39" s="39">
        <v>9</v>
      </c>
      <c r="B39" s="10"/>
      <c r="C39" s="11" t="s">
        <v>37</v>
      </c>
      <c r="D39" s="10"/>
      <c r="E39" s="10"/>
      <c r="F39" s="12"/>
      <c r="H39" s="36"/>
      <c r="I39" s="35"/>
    </row>
    <row r="40" spans="1:10" x14ac:dyDescent="0.25">
      <c r="A40" s="14">
        <v>20</v>
      </c>
      <c r="B40" s="14" t="s">
        <v>13</v>
      </c>
      <c r="C40" s="15" t="s">
        <v>38</v>
      </c>
      <c r="D40" s="16"/>
      <c r="E40" s="14">
        <v>1</v>
      </c>
      <c r="F40" s="17">
        <f>ROUND(D40*E40,2)</f>
        <v>0</v>
      </c>
      <c r="H40" s="37"/>
      <c r="I40" s="35"/>
    </row>
    <row r="41" spans="1:10" x14ac:dyDescent="0.25">
      <c r="A41" s="18"/>
      <c r="B41" s="7"/>
      <c r="C41" s="19" t="s">
        <v>39</v>
      </c>
      <c r="D41" s="20"/>
      <c r="E41" s="21"/>
      <c r="F41" s="22">
        <f>SUM(F40:F40)</f>
        <v>0</v>
      </c>
      <c r="H41" s="37"/>
      <c r="I41" s="35"/>
    </row>
    <row r="42" spans="1:10" x14ac:dyDescent="0.25">
      <c r="H42" s="36"/>
      <c r="I42" s="35"/>
    </row>
    <row r="43" spans="1:10" x14ac:dyDescent="0.25">
      <c r="A43" s="24"/>
      <c r="B43" s="24"/>
      <c r="C43" s="25" t="s">
        <v>40</v>
      </c>
      <c r="D43" s="26"/>
      <c r="E43" s="26"/>
      <c r="F43" s="27">
        <f>SUM(F8,F12,F18,F21,F25,F28,F32,F38,F41)</f>
        <v>0</v>
      </c>
      <c r="H43" s="36"/>
      <c r="I43" s="35"/>
      <c r="J43" s="35"/>
    </row>
    <row r="44" spans="1:10" x14ac:dyDescent="0.25">
      <c r="I44" s="35"/>
    </row>
    <row r="45" spans="1:10" x14ac:dyDescent="0.25">
      <c r="A45" s="24"/>
      <c r="B45" s="24"/>
      <c r="C45" s="28" t="s">
        <v>41</v>
      </c>
      <c r="D45" s="26"/>
      <c r="E45" s="26"/>
      <c r="F45" s="27">
        <f>ROUND(F43*0.16,2)</f>
        <v>0</v>
      </c>
      <c r="I45" s="35"/>
    </row>
    <row r="46" spans="1:10" x14ac:dyDescent="0.25">
      <c r="A46" s="29"/>
      <c r="B46" s="29"/>
      <c r="C46" s="30" t="s">
        <v>42</v>
      </c>
      <c r="D46" s="31"/>
      <c r="E46" s="31"/>
      <c r="F46" s="32">
        <f>ROUND(F43*0.07,2)</f>
        <v>0</v>
      </c>
    </row>
    <row r="47" spans="1:10" x14ac:dyDescent="0.25">
      <c r="I47" s="35"/>
    </row>
    <row r="48" spans="1:10" ht="12" x14ac:dyDescent="0.25">
      <c r="A48" s="41" t="s">
        <v>43</v>
      </c>
      <c r="B48" s="41"/>
      <c r="C48" s="41"/>
      <c r="D48" s="41"/>
      <c r="E48" s="33"/>
      <c r="F48" s="34">
        <f>SUM(F43:F47)</f>
        <v>0</v>
      </c>
    </row>
  </sheetData>
  <mergeCells count="3">
    <mergeCell ref="A2:F2"/>
    <mergeCell ref="A48:D48"/>
    <mergeCell ref="A1:F1"/>
  </mergeCells>
  <pageMargins left="0.7" right="0.7" top="0.75" bottom="0.75" header="0.511811023622047" footer="0.511811023622047"/>
  <pageSetup paperSize="9" fitToHeight="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80A0D55CE2DB4EBD872BDD0B733C47" ma:contentTypeVersion="18" ma:contentTypeDescription="Crear nuevo documento." ma:contentTypeScope="" ma:versionID="8e9cde0edf372d3354b7dd22adfbe60a">
  <xsd:schema xmlns:xsd="http://www.w3.org/2001/XMLSchema" xmlns:xs="http://www.w3.org/2001/XMLSchema" xmlns:p="http://schemas.microsoft.com/office/2006/metadata/properties" xmlns:ns2="74d71438-6911-4910-9942-66aea097cd67" xmlns:ns3="3ecf1f3c-7095-4170-956c-9bb078c8fd0e" targetNamespace="http://schemas.microsoft.com/office/2006/metadata/properties" ma:root="true" ma:fieldsID="be2ab1873bcb285bcf967e939d662667" ns2:_="" ns3:_="">
    <xsd:import namespace="74d71438-6911-4910-9942-66aea097cd67"/>
    <xsd:import namespace="3ecf1f3c-7095-4170-956c-9bb078c8fd0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71438-6911-4910-9942-66aea097cd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d75205c-aeec-4ffd-b8da-7772a674f8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cf1f3c-7095-4170-956c-9bb078c8fd0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9e2c3b3-7236-4822-824f-366ac4e83cec}" ma:internalName="TaxCatchAll" ma:showField="CatchAllData" ma:web="3ecf1f3c-7095-4170-956c-9bb078c8fd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cf1f3c-7095-4170-956c-9bb078c8fd0e" xsi:nil="true"/>
    <lcf76f155ced4ddcb4097134ff3c332f xmlns="74d71438-6911-4910-9942-66aea097cd6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7357E5-304E-4C8E-BA5E-EAA3FCCA0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71438-6911-4910-9942-66aea097cd67"/>
    <ds:schemaRef ds:uri="3ecf1f3c-7095-4170-956c-9bb078c8fd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1CE8BC-6B10-434C-A0BF-CC7C00900308}">
  <ds:schemaRefs>
    <ds:schemaRef ds:uri="http://schemas.microsoft.com/office/2006/metadata/properties"/>
    <ds:schemaRef ds:uri="http://schemas.microsoft.com/office/infopath/2007/PartnerControls"/>
    <ds:schemaRef ds:uri="3ecf1f3c-7095-4170-956c-9bb078c8fd0e"/>
    <ds:schemaRef ds:uri="74d71438-6911-4910-9942-66aea097cd67"/>
  </ds:schemaRefs>
</ds:datastoreItem>
</file>

<file path=customXml/itemProps3.xml><?xml version="1.0" encoding="utf-8"?>
<ds:datastoreItem xmlns:ds="http://schemas.openxmlformats.org/officeDocument/2006/customXml" ds:itemID="{17EA678D-5354-405D-85A2-19D4434E35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2621013 Presupuesto</vt:lpstr>
      <vt:lpstr>'2621013 Presupuesto'!Área_de_impresión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Printed>2026-04-07T11:35:23Z</cp:lastPrinted>
  <dcterms:created xsi:type="dcterms:W3CDTF">2016-03-21T12:48:55Z</dcterms:created>
  <dcterms:modified xsi:type="dcterms:W3CDTF">2026-11-04T08:38:35Z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0x0101001180A0D55CE2DB4EBD872BDD0B733C47</vt:lpwstr>
  </property>
  <property fmtid="{D5CDD505-2E9C-101B-9397-08002B2CF9AE}" pid="3" name="MediaServiceImageTags">
    <vt:lpwstr/>
  </property>
</Properties>
</file>