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alport.sharepoint.com/sites/CONTRACTACI/Documentos compartidos/2.EXPEDIENTES/Expedientes 2026/2620000/2622000/2622022 Proteccion antiimpaco A.25/PLIEGOS/"/>
    </mc:Choice>
  </mc:AlternateContent>
  <xr:revisionPtr revIDLastSave="1" documentId="11_3B824904E06C9A015EF7ECB3C436AD62A9521879" xr6:coauthVersionLast="47" xr6:coauthVersionMax="47" xr10:uidLastSave="{4C3150F4-E626-4385-84C2-FBC40AFD8A30}"/>
  <bookViews>
    <workbookView xWindow="-120" yWindow="-120" windowWidth="29040" windowHeight="17520" xr2:uid="{00000000-000D-0000-FFFF-FFFF00000000}"/>
  </bookViews>
  <sheets>
    <sheet name="2622022 Mediciones" sheetId="1" r:id="rId1"/>
  </sheets>
  <definedNames>
    <definedName name="_xlnm.Print_Area" localSheetId="0">'2622022 Mediciones'!$A$1:$F$36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F32" i="1"/>
  <c r="F31" i="1"/>
  <c r="F34" i="1" s="1"/>
  <c r="F25" i="1"/>
  <c r="F24" i="1"/>
  <c r="F17" i="1"/>
  <c r="D16" i="1"/>
  <c r="F16" i="1" s="1"/>
  <c r="F18" i="1" s="1"/>
  <c r="F9" i="1"/>
  <c r="D8" i="1"/>
  <c r="F8" i="1" s="1"/>
  <c r="D7" i="1"/>
  <c r="F7" i="1" s="1"/>
  <c r="F10" i="1" s="1"/>
  <c r="F36" i="1" s="1"/>
</calcChain>
</file>

<file path=xl/sharedStrings.xml><?xml version="1.0" encoding="utf-8"?>
<sst xmlns="http://schemas.openxmlformats.org/spreadsheetml/2006/main" count="69" uniqueCount="41">
  <si>
    <t>SUMINISTRO E INSTALACIÓN DE PROTECCIONES PERIMETRALES ANTIIMPACTO EN LAS NAVES A.25 DE LA ZAL PORT</t>
  </si>
  <si>
    <t>Capítulo 01</t>
  </si>
  <si>
    <t>Nave A 25.2 — Protección de los dos laterales interiores y pilares</t>
  </si>
  <si>
    <t>MEDICIONES</t>
  </si>
  <si>
    <t>NUM.</t>
  </si>
  <si>
    <t>UM</t>
  </si>
  <si>
    <t>DESCRIPCIÓN</t>
  </si>
  <si>
    <t>MEDICION</t>
  </si>
  <si>
    <t>PRECIO</t>
  </si>
  <si>
    <t>IMPORTE</t>
  </si>
  <si>
    <t>1.01</t>
  </si>
  <si>
    <t>ml</t>
  </si>
  <si>
    <t>Barrera antiimpacto de polímero flexible tipo TB 200 o equivalente: raíl tubular Ø200 mm, h ≈210 mm, sobre postes con placa base anclada a solera existente (C25/30, e ≥150 mm; pernos M12 o superior). PAS 13:2017 o equivalente: ≥21 kJ en raíl y ≥9 kJ en postes. Amarillo RAL 1003 en masa.
Nave A 25.2, lateral izquierdo. Alineación continua por delante del plano exterior de los pilares, que quedan así protegidos, con interrupción únicamente frente a puertas y salidas de emergencia y extremos resueltos con elementos terminales del sistema. Incluye postes, placas, anclajes, uniones, remates, medios auxiliares y mano de obra. Totalmente instalada.
Mediciones: 6,90 + 9,30 + 11,10 + 9,10 + 10,10 = 46,50 ml (5 tramos).</t>
  </si>
  <si>
    <t>1.02</t>
  </si>
  <si>
    <t>Barrera antiimpacto de polímero flexible tipo TB 200 o equivalente: raíl tubular Ø200 mm, h ≈210 mm, sobre postes con placa base anclada a solera existente (C25/30, e ≥150 mm; pernos M12 o superior). PAS 13:2017 o equivalente: ≥21 kJ en raíl y ≥9 kJ en postes. Amarillo RAL 1003 en masa.
Nave A 25.2, lateral derecho. Alineación continua por delante del plano exterior de los pilares, que quedan así protegidos, con interrupción únicamente frente a puertas y salidas de emergencia y extremos resueltos con elementos terminales del sistema. Incluye postes, placas, anclajes, uniones, remates, medios auxiliares y mano de obra. Totalmente instalada.
Mediciones: 10,70 + 11,10 + 6,90 + 2,50 + 11,30 + 10,10 = 52,60 ml (6 tramos).</t>
  </si>
  <si>
    <t>1.03</t>
  </si>
  <si>
    <t>ud</t>
  </si>
  <si>
    <t>Protección envolvente de polímero flexible tipo KP 600 o equivalente para pilar interior de hormigón de ≈600 x 300 mm, altura de protección ≥1.100 mm: dos medias piezas que cubren todo el perímetro, unidas con tres correas de alta resistencia (interior ≈610 mm, exterior ≤1.035 mm). Absorción de impacto a 90° ≥2,2 kJ. Amarillo con bandas negras en masa.
Nave A 25.2. Montaje sin perforaciones ni anclajes sobre el pilar, sin afección a la armadura ni a su integridad estructural. Componentes sustituibles individualmente. Incluye comprobación de las dimensiones reales en el replanteo, medios auxiliares y mano de obra. Totalmente instalada.
Mediciones: 10 pilares interiores = 10 ud.</t>
  </si>
  <si>
    <t>TOTAL CAPÍTULO 01</t>
  </si>
  <si>
    <t>Capítulo 02</t>
  </si>
  <si>
    <t>Nave A 25.1 — Protección del lateral del módulo m.C y pilares</t>
  </si>
  <si>
    <t>2.01</t>
  </si>
  <si>
    <t>Barrera antiimpacto de polímero flexible tipo TB 200 o equivalente: raíl tubular Ø200 mm, h ≈210 mm, sobre postes con placa base anclada a solera existente (C25/30, e ≥150 mm; pernos M12 o superior). PAS 13:2017 o equivalente: ≥21 kJ en raíl y ≥9 kJ en postes. Amarillo RAL 1003 en masa.
Nave A 25.1, lateral del módulo m.C. Alineación continua por delante del plano exterior de los pilares, con interrupción frente al hueco de puerta y a las salidas de emergencia; la modulación definitiva de la ampliación se ajustará al replanteo aprobado por la Dirección Técnica de CILSA. Incluye postes, placas, anclajes, uniones, remates, medios auxiliares y mano de obra. Totalmente instalada.
Mediciones: tramo principal 11,10 + 11,10 + 7,10 + 2,90 + 11,10 + 11,30 + 11,10 = 65,70 ml (7 tramos); ampliación 25,00 ml. Total 90,70 ml.</t>
  </si>
  <si>
    <t>2.02</t>
  </si>
  <si>
    <t>Protección envolvente de polímero flexible tipo KP 600 o equivalente para pilar interior de hormigón de ≈600 x 300 mm, altura de protección ≥1.100 mm: dos medias piezas que cubren todo el perímetro, unidas con tres correas de alta resistencia (interior ≈610 mm, exterior ≤1.035 mm). Absorción de impacto a 90° ≥2,2 kJ. Amarillo con bandas negras en masa.
Nave A 25.1. Montaje sin perforaciones ni anclajes sobre el pilar, sin afección a la armadura ni a su integridad estructural. Componentes sustituibles individualmente. Incluye comprobación de las dimensiones reales en el replanteo, medios auxiliares y mano de obra. Totalmente instalada.
Mediciones: 5 pilares interiores = 5 ud.</t>
  </si>
  <si>
    <t>TOTAL CAPÍTULO 02</t>
  </si>
  <si>
    <t>Capítulo 03</t>
  </si>
  <si>
    <t>Protección puntual de Bocas de Incendio Equipadas (BIE)</t>
  </si>
  <si>
    <t>3.01</t>
  </si>
  <si>
    <t>Bolardo de protección puntual de polímero flexible tipo BO 200F o equivalente, Ø200 mm y h ≈1.000 mm sobre pavimento: tubos atornillados a placa base circular con cubierta de goma que protege la tornillería y evita atrapamientos. Resistencia al impacto ≥16 kJ según PAS 13:2017 o equivalente, con certificación de organismo independiente. Amarillo en masa, no corrosivo.
Naves A 25.2 y A 25.1. Disposición por parejas flanqueando cada Boca de Incendio Equipada (BIE), garantizando el acceso libre y la operatividad de los medios de protección contra incendios, y las unidades restantes en los puntos singulares que determine la Dirección Técnica de CILSA durante el replanteo. Anclaje a la solera con tornillo para hormigón según par de apriete del fabricante. Incluye replanteo, fijaciones, medios auxiliares y mano de obra. Totalmente instalado.
Mediciones: 15 ud.</t>
  </si>
  <si>
    <t>TOTAL CAPÍTULO 03</t>
  </si>
  <si>
    <t>Capítulo 04</t>
  </si>
  <si>
    <t>Instalación, transporte y trabajos complementarios</t>
  </si>
  <si>
    <t>4.01</t>
  </si>
  <si>
    <t>Montaje e instalación completa de las barreras antiimpacto de los capítulos 01 y 02: replanteo y medición «in situ», plano de implantación y despiece para aprobación de la Dirección Técnica de CILSA, inspección previa de la solera, marcado, perforación y limpieza de taladros, colocación de anclajes, nivelación y pares de apriete según fabricante.
Incluye maquinaria, medios auxiliares, señalización y EPI; delimitación de las zonas de trabajo manteniendo operativas las salidas de emergencia y los medios de protección contra incendios; coordinación con CILSA y el operador de la nave; gestión de residuos, limpieza final y documentación final (planos «as built», fichas técnicas, certificados PAS 13:2017, mantenimiento, garantías y certificado de correcta instalación).
Mediciones: partida alzada, 1 ud (comprende 46,50 + 52,60 + 90,70 = 189,80 ml de barrera).</t>
  </si>
  <si>
    <t>4.02</t>
  </si>
  <si>
    <t>Montaje de las protecciones envolventes de pilares (capítulos 01 y 02) y de los bolardos de protección de las BIE (capítulo 03) en ambas naves.
Incluye replanteo y comprobación de las dimensiones reales de los pilares, marcado, perforación y limpieza de taladros, colocación de anclajes y pares de apriete según fabricante, medios auxiliares y mano de obra, garantizando el acceso libre y la operatividad de los medios de protección contra incendios.
Mediciones: partida alzada, 1 ud (comprende 15 protecciones de pilar y 15 bolardos).</t>
  </si>
  <si>
    <t>4.03</t>
  </si>
  <si>
    <t>Transporte, descarga y acopio ordenado de la totalidad de los materiales en las naves A 25.2 y A 25.1 de la ZAL Port.
Incluye embalajes, medios de descarga y seguro de la mercancía hasta su recepción en obra.
Mediciones: partida alzada, 1 ud (comprende los transportes a ambas naves).</t>
  </si>
  <si>
    <t>TOTAL CAPÍTULO 04</t>
  </si>
  <si>
    <t>TOTAL MEDICIONES  (sin importes)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</si>
</sst>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_-* #,##0.00\ [$€-C0A]_-;\-* #,##0.00\ [$€-C0A]_-;_-* &quot;-&quot;??\ [$€-C0A]_-;_-@_-"/>
    <numFmt numFmtId="166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0"/>
      <name val="Calibri"/>
      <family val="2"/>
    </font>
    <font>
      <b/>
      <sz val="14"/>
      <color rgb="FF000000"/>
      <name val="Calibri"/>
      <family val="2"/>
    </font>
    <font>
      <sz val="11"/>
      <color indexed="8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theme="0" tint="-0.249977111117893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49" fontId="8" fillId="2" borderId="0" xfId="0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3" fontId="2" fillId="4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6" fontId="4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3" fontId="2" fillId="4" borderId="2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4" fillId="2" borderId="0" xfId="0" applyFont="1" applyFill="1" applyAlignment="1">
      <alignment horizontal="left" vertical="center"/>
    </xf>
    <xf numFmtId="0" fontId="0" fillId="0" borderId="0" xfId="0"/>
    <xf numFmtId="0" fontId="5" fillId="3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topLeftCell="A43" workbookViewId="0">
      <selection activeCell="A10" sqref="A10:C10"/>
    </sheetView>
  </sheetViews>
  <sheetFormatPr baseColWidth="10" defaultColWidth="8.85546875" defaultRowHeight="15" x14ac:dyDescent="0.25"/>
  <cols>
    <col min="1" max="1" width="10.28515625" bestFit="1" customWidth="1"/>
    <col min="2" max="2" width="3.85546875" customWidth="1"/>
    <col min="3" max="3" width="69.140625" customWidth="1"/>
    <col min="4" max="4" width="9.5703125" customWidth="1"/>
    <col min="5" max="5" width="10.7109375" bestFit="1" customWidth="1"/>
    <col min="6" max="6" width="14" customWidth="1"/>
  </cols>
  <sheetData>
    <row r="1" spans="1:6" ht="31.9" customHeight="1" x14ac:dyDescent="0.25">
      <c r="A1" s="24" t="s">
        <v>0</v>
      </c>
      <c r="B1" s="22"/>
      <c r="C1" s="22"/>
      <c r="D1" s="22"/>
      <c r="E1" s="22"/>
      <c r="F1" s="22"/>
    </row>
    <row r="3" spans="1:6" ht="18" customHeight="1" x14ac:dyDescent="0.25">
      <c r="A3" s="1" t="s">
        <v>1</v>
      </c>
      <c r="B3" s="1"/>
      <c r="C3" s="15" t="s">
        <v>2</v>
      </c>
      <c r="D3" s="15"/>
      <c r="E3" s="15"/>
      <c r="F3" s="15"/>
    </row>
    <row r="4" spans="1:6" ht="19.5" customHeight="1" x14ac:dyDescent="0.25">
      <c r="A4" s="23" t="s">
        <v>3</v>
      </c>
      <c r="B4" s="22"/>
      <c r="C4" s="22"/>
      <c r="D4" s="22"/>
      <c r="E4" s="22"/>
      <c r="F4" s="22"/>
    </row>
    <row r="5" spans="1:6" ht="15.75" customHeight="1" x14ac:dyDescent="0.25">
      <c r="A5" s="2" t="s">
        <v>4</v>
      </c>
      <c r="B5" s="2" t="s">
        <v>5</v>
      </c>
      <c r="C5" s="3" t="s">
        <v>6</v>
      </c>
      <c r="D5" s="2" t="s">
        <v>7</v>
      </c>
      <c r="E5" s="4" t="s">
        <v>8</v>
      </c>
      <c r="F5" s="5" t="s">
        <v>9</v>
      </c>
    </row>
    <row r="6" spans="1:6" ht="6" customHeight="1" x14ac:dyDescent="0.25">
      <c r="A6" s="6"/>
      <c r="B6" s="7"/>
      <c r="C6" s="7"/>
      <c r="D6" s="7"/>
      <c r="E6" s="7"/>
      <c r="F6" s="7"/>
    </row>
    <row r="7" spans="1:6" ht="145.69999999999999" customHeight="1" x14ac:dyDescent="0.25">
      <c r="A7" s="6" t="s">
        <v>10</v>
      </c>
      <c r="B7" s="6" t="s">
        <v>11</v>
      </c>
      <c r="C7" s="7" t="s">
        <v>12</v>
      </c>
      <c r="D7" s="8">
        <f>6.9+9.3+11.1+9.1+10.1</f>
        <v>46.500000000000007</v>
      </c>
      <c r="E7" s="9">
        <v>0</v>
      </c>
      <c r="F7" s="10">
        <f>E7*D7</f>
        <v>0</v>
      </c>
    </row>
    <row r="8" spans="1:6" ht="145.69999999999999" customHeight="1" x14ac:dyDescent="0.25">
      <c r="A8" s="6" t="s">
        <v>13</v>
      </c>
      <c r="B8" s="6" t="s">
        <v>11</v>
      </c>
      <c r="C8" s="7" t="s">
        <v>14</v>
      </c>
      <c r="D8" s="8">
        <f>10.7+11.1+6.9+2.5+11.3+10.1</f>
        <v>52.6</v>
      </c>
      <c r="E8" s="9">
        <v>0</v>
      </c>
      <c r="F8" s="10">
        <f>E8*D8</f>
        <v>0</v>
      </c>
    </row>
    <row r="9" spans="1:6" ht="145.69999999999999" customHeight="1" x14ac:dyDescent="0.25">
      <c r="A9" s="6" t="s">
        <v>15</v>
      </c>
      <c r="B9" s="6" t="s">
        <v>16</v>
      </c>
      <c r="C9" s="7" t="s">
        <v>17</v>
      </c>
      <c r="D9" s="8">
        <v>10</v>
      </c>
      <c r="E9" s="9">
        <v>0</v>
      </c>
      <c r="F9" s="10">
        <f>E9*D9</f>
        <v>0</v>
      </c>
    </row>
    <row r="10" spans="1:6" ht="18" customHeight="1" x14ac:dyDescent="0.25">
      <c r="A10" s="19" t="s">
        <v>18</v>
      </c>
      <c r="B10" s="20"/>
      <c r="C10" s="20"/>
      <c r="D10" s="11"/>
      <c r="E10" s="11"/>
      <c r="F10" s="12">
        <f>SUM(F7:F9)</f>
        <v>0</v>
      </c>
    </row>
    <row r="12" spans="1:6" ht="18" customHeight="1" x14ac:dyDescent="0.25">
      <c r="A12" s="1" t="s">
        <v>19</v>
      </c>
      <c r="B12" s="1"/>
      <c r="C12" s="15" t="s">
        <v>20</v>
      </c>
      <c r="D12" s="15"/>
      <c r="E12" s="15"/>
      <c r="F12" s="15"/>
    </row>
    <row r="13" spans="1:6" ht="19.5" customHeight="1" x14ac:dyDescent="0.25">
      <c r="A13" s="23" t="s">
        <v>3</v>
      </c>
      <c r="B13" s="22"/>
      <c r="C13" s="22"/>
      <c r="D13" s="22"/>
      <c r="E13" s="22"/>
      <c r="F13" s="22"/>
    </row>
    <row r="14" spans="1:6" ht="15.75" customHeight="1" x14ac:dyDescent="0.25">
      <c r="A14" s="2" t="s">
        <v>4</v>
      </c>
      <c r="B14" s="2" t="s">
        <v>5</v>
      </c>
      <c r="C14" s="3" t="s">
        <v>6</v>
      </c>
      <c r="D14" s="2" t="s">
        <v>7</v>
      </c>
      <c r="E14" s="4" t="s">
        <v>8</v>
      </c>
      <c r="F14" s="5" t="s">
        <v>9</v>
      </c>
    </row>
    <row r="15" spans="1:6" ht="6" customHeight="1" x14ac:dyDescent="0.25">
      <c r="A15" s="6"/>
      <c r="B15" s="7"/>
      <c r="C15" s="7"/>
      <c r="D15" s="7"/>
      <c r="E15" s="7"/>
      <c r="F15" s="7"/>
    </row>
    <row r="16" spans="1:6" ht="160.35" customHeight="1" x14ac:dyDescent="0.25">
      <c r="A16" s="6" t="s">
        <v>21</v>
      </c>
      <c r="B16" s="6" t="s">
        <v>11</v>
      </c>
      <c r="C16" s="7" t="s">
        <v>22</v>
      </c>
      <c r="D16" s="8">
        <f>(11.1+11.1+7.1+2.9+11.1+11.3+11.1)+25</f>
        <v>90.699999999999989</v>
      </c>
      <c r="E16" s="9">
        <v>0</v>
      </c>
      <c r="F16" s="10">
        <f>E16*D16</f>
        <v>0</v>
      </c>
    </row>
    <row r="17" spans="1:6" ht="145.69999999999999" customHeight="1" x14ac:dyDescent="0.25">
      <c r="A17" s="6" t="s">
        <v>23</v>
      </c>
      <c r="B17" s="6" t="s">
        <v>16</v>
      </c>
      <c r="C17" s="7" t="s">
        <v>24</v>
      </c>
      <c r="D17" s="8">
        <v>5</v>
      </c>
      <c r="E17" s="9">
        <v>0</v>
      </c>
      <c r="F17" s="10">
        <f>E17*D17</f>
        <v>0</v>
      </c>
    </row>
    <row r="18" spans="1:6" ht="18" customHeight="1" x14ac:dyDescent="0.25">
      <c r="A18" s="19" t="s">
        <v>25</v>
      </c>
      <c r="B18" s="20"/>
      <c r="C18" s="20"/>
      <c r="D18" s="11"/>
      <c r="E18" s="11"/>
      <c r="F18" s="12">
        <f>SUM(F16:F17)</f>
        <v>0</v>
      </c>
    </row>
    <row r="20" spans="1:6" ht="18" customHeight="1" x14ac:dyDescent="0.25">
      <c r="A20" s="1" t="s">
        <v>26</v>
      </c>
      <c r="B20" s="1"/>
      <c r="C20" s="15" t="s">
        <v>27</v>
      </c>
      <c r="D20" s="15"/>
      <c r="E20" s="15"/>
      <c r="F20" s="15"/>
    </row>
    <row r="21" spans="1:6" ht="19.5" customHeight="1" x14ac:dyDescent="0.25">
      <c r="A21" s="23" t="s">
        <v>3</v>
      </c>
      <c r="B21" s="22"/>
      <c r="C21" s="22"/>
      <c r="D21" s="22"/>
      <c r="E21" s="22"/>
      <c r="F21" s="22"/>
    </row>
    <row r="22" spans="1:6" ht="15.75" customHeight="1" x14ac:dyDescent="0.25">
      <c r="A22" s="2" t="s">
        <v>4</v>
      </c>
      <c r="B22" s="2" t="s">
        <v>5</v>
      </c>
      <c r="C22" s="3" t="s">
        <v>6</v>
      </c>
      <c r="D22" s="2" t="s">
        <v>7</v>
      </c>
      <c r="E22" s="4" t="s">
        <v>8</v>
      </c>
      <c r="F22" s="5" t="s">
        <v>9</v>
      </c>
    </row>
    <row r="23" spans="1:6" ht="6" customHeight="1" x14ac:dyDescent="0.25">
      <c r="A23" s="6"/>
      <c r="B23" s="7"/>
      <c r="C23" s="7"/>
      <c r="D23" s="7"/>
      <c r="E23" s="7"/>
      <c r="F23" s="7"/>
    </row>
    <row r="24" spans="1:6" ht="145.69999999999999" customHeight="1" x14ac:dyDescent="0.25">
      <c r="A24" s="6" t="s">
        <v>28</v>
      </c>
      <c r="B24" s="6" t="s">
        <v>16</v>
      </c>
      <c r="C24" s="7" t="s">
        <v>29</v>
      </c>
      <c r="D24" s="8">
        <v>15</v>
      </c>
      <c r="E24" s="9">
        <v>0</v>
      </c>
      <c r="F24" s="10">
        <f>E24*D24</f>
        <v>0</v>
      </c>
    </row>
    <row r="25" spans="1:6" ht="18" customHeight="1" x14ac:dyDescent="0.25">
      <c r="A25" s="19" t="s">
        <v>30</v>
      </c>
      <c r="B25" s="20"/>
      <c r="C25" s="20"/>
      <c r="D25" s="11"/>
      <c r="E25" s="11"/>
      <c r="F25" s="12">
        <f>SUM(F24:F24)</f>
        <v>0</v>
      </c>
    </row>
    <row r="27" spans="1:6" ht="18" customHeight="1" x14ac:dyDescent="0.25">
      <c r="A27" s="16" t="s">
        <v>31</v>
      </c>
      <c r="B27" s="16"/>
      <c r="C27" s="18" t="s">
        <v>32</v>
      </c>
      <c r="D27" s="17"/>
      <c r="E27" s="17"/>
      <c r="F27" s="17"/>
    </row>
    <row r="28" spans="1:6" ht="19.5" customHeight="1" x14ac:dyDescent="0.25">
      <c r="A28" s="23" t="s">
        <v>3</v>
      </c>
      <c r="B28" s="22"/>
      <c r="C28" s="22"/>
      <c r="D28" s="22"/>
      <c r="E28" s="22"/>
      <c r="F28" s="22"/>
    </row>
    <row r="29" spans="1:6" ht="15.75" customHeight="1" x14ac:dyDescent="0.25">
      <c r="A29" s="2" t="s">
        <v>4</v>
      </c>
      <c r="B29" s="2" t="s">
        <v>5</v>
      </c>
      <c r="C29" s="3" t="s">
        <v>6</v>
      </c>
      <c r="D29" s="2" t="s">
        <v>7</v>
      </c>
      <c r="E29" s="4" t="s">
        <v>8</v>
      </c>
      <c r="F29" s="5" t="s">
        <v>9</v>
      </c>
    </row>
    <row r="30" spans="1:6" ht="6" customHeight="1" x14ac:dyDescent="0.25">
      <c r="A30" s="6"/>
      <c r="B30" s="7"/>
      <c r="C30" s="7"/>
      <c r="D30" s="7"/>
      <c r="E30" s="7"/>
      <c r="F30" s="7"/>
    </row>
    <row r="31" spans="1:6" ht="189.4" customHeight="1" x14ac:dyDescent="0.25">
      <c r="A31" s="6" t="s">
        <v>33</v>
      </c>
      <c r="B31" s="6" t="s">
        <v>16</v>
      </c>
      <c r="C31" s="7" t="s">
        <v>34</v>
      </c>
      <c r="D31" s="8">
        <v>1</v>
      </c>
      <c r="E31" s="9">
        <v>0</v>
      </c>
      <c r="F31" s="10">
        <f>E31*D31</f>
        <v>0</v>
      </c>
    </row>
    <row r="32" spans="1:6" ht="116.65" customHeight="1" x14ac:dyDescent="0.25">
      <c r="A32" s="6" t="s">
        <v>35</v>
      </c>
      <c r="B32" s="6" t="s">
        <v>16</v>
      </c>
      <c r="C32" s="7" t="s">
        <v>36</v>
      </c>
      <c r="D32" s="8">
        <v>1</v>
      </c>
      <c r="E32" s="9">
        <v>0</v>
      </c>
      <c r="F32" s="10">
        <f>E32*D32</f>
        <v>0</v>
      </c>
    </row>
    <row r="33" spans="1:6" ht="72.95" customHeight="1" x14ac:dyDescent="0.25">
      <c r="A33" s="6" t="s">
        <v>37</v>
      </c>
      <c r="B33" s="6" t="s">
        <v>16</v>
      </c>
      <c r="C33" s="7" t="s">
        <v>38</v>
      </c>
      <c r="D33" s="8">
        <v>1</v>
      </c>
      <c r="E33" s="9">
        <v>0</v>
      </c>
      <c r="F33" s="10">
        <f>E33*D33</f>
        <v>0</v>
      </c>
    </row>
    <row r="34" spans="1:6" ht="18" customHeight="1" x14ac:dyDescent="0.25">
      <c r="A34" s="19" t="s">
        <v>39</v>
      </c>
      <c r="B34" s="20"/>
      <c r="C34" s="20"/>
      <c r="D34" s="11"/>
      <c r="E34" s="11"/>
      <c r="F34" s="12">
        <f>SUM(F31:F33)</f>
        <v>0</v>
      </c>
    </row>
    <row r="36" spans="1:6" ht="29.65" customHeight="1" x14ac:dyDescent="0.25">
      <c r="A36" s="21" t="s">
        <v>40</v>
      </c>
      <c r="B36" s="22"/>
      <c r="C36" s="22"/>
      <c r="D36" s="13"/>
      <c r="E36" s="13"/>
      <c r="F36" s="14">
        <f>F10+F18+F25+F34</f>
        <v>0</v>
      </c>
    </row>
  </sheetData>
  <mergeCells count="10">
    <mergeCell ref="A1:F1"/>
    <mergeCell ref="A18:C18"/>
    <mergeCell ref="A4:F4"/>
    <mergeCell ref="A34:C34"/>
    <mergeCell ref="A21:F21"/>
    <mergeCell ref="A10:C10"/>
    <mergeCell ref="A25:C25"/>
    <mergeCell ref="A36:C36"/>
    <mergeCell ref="A28:F28"/>
    <mergeCell ref="A13:F13"/>
  </mergeCells>
  <pageMargins left="0.75" right="0.75" top="1" bottom="1" header="0.5" footer="0.5"/>
  <pageSetup fitToHeight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d71438-6911-4910-9942-66aea097cd67">
      <Terms xmlns="http://schemas.microsoft.com/office/infopath/2007/PartnerControls"/>
    </lcf76f155ced4ddcb4097134ff3c332f>
    <TaxCatchAll xmlns="3ecf1f3c-7095-4170-956c-9bb078c8fd0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80A0D55CE2DB4EBD872BDD0B733C47" ma:contentTypeVersion="18" ma:contentTypeDescription="Crear nuevo documento." ma:contentTypeScope="" ma:versionID="8e9cde0edf372d3354b7dd22adfbe60a">
  <xsd:schema xmlns:xsd="http://www.w3.org/2001/XMLSchema" xmlns:xs="http://www.w3.org/2001/XMLSchema" xmlns:p="http://schemas.microsoft.com/office/2006/metadata/properties" xmlns:ns2="74d71438-6911-4910-9942-66aea097cd67" xmlns:ns3="3ecf1f3c-7095-4170-956c-9bb078c8fd0e" targetNamespace="http://schemas.microsoft.com/office/2006/metadata/properties" ma:root="true" ma:fieldsID="be2ab1873bcb285bcf967e939d662667" ns2:_="" ns3:_="">
    <xsd:import namespace="74d71438-6911-4910-9942-66aea097cd67"/>
    <xsd:import namespace="3ecf1f3c-7095-4170-956c-9bb078c8fd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71438-6911-4910-9942-66aea097cd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bd75205c-aeec-4ffd-b8da-7772a674f8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cf1f3c-7095-4170-956c-9bb078c8fd0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e2c3b3-7236-4822-824f-366ac4e83cec}" ma:internalName="TaxCatchAll" ma:showField="CatchAllData" ma:web="3ecf1f3c-7095-4170-956c-9bb078c8fd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5E954F-CE03-4E57-B22D-553027BC784A}">
  <ds:schemaRefs>
    <ds:schemaRef ds:uri="http://schemas.microsoft.com/office/2006/metadata/properties"/>
    <ds:schemaRef ds:uri="http://schemas.microsoft.com/office/infopath/2007/PartnerControls"/>
    <ds:schemaRef ds:uri="74d71438-6911-4910-9942-66aea097cd67"/>
    <ds:schemaRef ds:uri="3ecf1f3c-7095-4170-956c-9bb078c8fd0e"/>
  </ds:schemaRefs>
</ds:datastoreItem>
</file>

<file path=customXml/itemProps2.xml><?xml version="1.0" encoding="utf-8"?>
<ds:datastoreItem xmlns:ds="http://schemas.openxmlformats.org/officeDocument/2006/customXml" ds:itemID="{13048681-C9AF-4040-B97E-959E8DDF20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236B6B-F4FB-4C45-BDB8-E084F7F406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d71438-6911-4910-9942-66aea097cd67"/>
    <ds:schemaRef ds:uri="3ecf1f3c-7095-4170-956c-9bb078c8fd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2622022 Mediciones</vt:lpstr>
      <vt:lpstr>'2622022 Mediciones'!Área_de_impresión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2025-03-10T13:03:23Z</cp:lastPrinted>
  <dcterms:created xsi:type="dcterms:W3CDTF">2022-02-14T15:08:39Z</dcterms:created>
  <dcterms:modified xsi:type="dcterms:W3CDTF">2026-10-20T07:53:36Z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0x0101001180A0D55CE2DB4EBD872BDD0B733C47</vt:lpwstr>
  </property>
  <property fmtid="{D5CDD505-2E9C-101B-9397-08002B2CF9AE}" pid="3" name="MediaServiceImageTags">
    <vt:lpwstr/>
  </property>
</Properties>
</file>