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3" yWindow="-103" windowWidth="33120" windowHeight="18000" tabRatio="600" firstSheet="0" activeTab="0" autoFilterDateGrouping="1"/>
  </bookViews>
  <sheets>
    <sheet xmlns:r="http://schemas.openxmlformats.org/officeDocument/2006/relationships" name="2622013 Mediciones" sheetId="1" state="visible" r:id="rId1"/>
  </sheets>
  <definedNames>
    <definedName name="_xlnm.Print_Area" localSheetId="0">'2622013 Mediciones'!$A$1:$F$36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00"/>
    <numFmt numFmtId="165" formatCode="_-* #,##0.00\ [$€-C0A]_-;\-* #,##0.00\ [$€-C0A]_-;_-* &quot;-&quot;??\ [$€-C0A]_-;_-@_-"/>
    <numFmt numFmtId="166" formatCode="#,##0.00\ &quot;€&quot;"/>
  </numFmts>
  <fonts count="9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rgb="FF000000"/>
      <sz val="11"/>
    </font>
    <font>
      <name val="Calibri"/>
      <family val="2"/>
      <b val="1"/>
      <color theme="0"/>
      <sz val="12"/>
    </font>
    <font>
      <name val="Calibri"/>
      <family val="2"/>
      <b val="1"/>
      <color rgb="FF000000"/>
      <sz val="14"/>
    </font>
    <font>
      <name val="Calibri"/>
      <family val="2"/>
      <color indexed="8"/>
      <sz val="11"/>
    </font>
    <font>
      <name val="Calibri"/>
      <family val="2"/>
      <b val="1"/>
      <color theme="0"/>
      <sz val="14"/>
    </font>
    <font>
      <name val="Calibri"/>
      <family val="2"/>
      <b val="1"/>
      <color theme="0"/>
      <sz val="11"/>
    </font>
  </fonts>
  <fills count="5">
    <fill>
      <patternFill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99CCFF"/>
        <bgColor rgb="FF99CCFF"/>
      </patternFill>
    </fill>
    <fill>
      <patternFill patternType="solid">
        <fgColor theme="3" tint="0.3999755851924192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theme="0" tint="-0.249977111117893"/>
      </bottom>
      <diagonal/>
    </border>
  </borders>
  <cellStyleXfs count="2">
    <xf numFmtId="0" fontId="1" fillId="0" borderId="0"/>
    <xf numFmtId="0" fontId="3" fillId="0" borderId="0"/>
  </cellStyleXfs>
  <cellXfs count="25">
    <xf numFmtId="0" fontId="0" fillId="0" borderId="0" pivotButton="0" quotePrefix="0" xfId="0"/>
    <xf numFmtId="49" fontId="8" fillId="2" borderId="0" applyAlignment="1" pivotButton="0" quotePrefix="0" xfId="0">
      <alignment horizontal="right" vertical="center"/>
    </xf>
    <xf numFmtId="0" fontId="6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/>
    </xf>
    <xf numFmtId="165" fontId="6" fillId="0" borderId="1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vertical="center" wrapText="1"/>
    </xf>
    <xf numFmtId="4" fontId="1" fillId="0" borderId="0" applyAlignment="1" pivotButton="0" quotePrefix="0" xfId="0">
      <alignment horizontal="center" vertical="center"/>
    </xf>
    <xf numFmtId="165" fontId="1" fillId="0" borderId="0" applyAlignment="1" pivotButton="0" quotePrefix="0" xfId="0">
      <alignment horizontal="center" vertical="center"/>
    </xf>
    <xf numFmtId="166" fontId="1" fillId="0" borderId="0" applyAlignment="1" pivotButton="0" quotePrefix="0" xfId="0">
      <alignment horizontal="center" vertical="center"/>
    </xf>
    <xf numFmtId="3" fontId="2" fillId="4" borderId="2" applyAlignment="1" pivotButton="0" quotePrefix="0" xfId="0">
      <alignment horizontal="right" vertical="center" wrapText="1"/>
    </xf>
    <xf numFmtId="166" fontId="2" fillId="4" borderId="2" applyAlignment="1" pivotButton="0" quotePrefix="0" xfId="0">
      <alignment horizontal="center" vertical="center"/>
    </xf>
    <xf numFmtId="0" fontId="4" fillId="2" borderId="0" applyAlignment="1" pivotButton="0" quotePrefix="0" xfId="0">
      <alignment horizontal="left" vertical="center"/>
    </xf>
    <xf numFmtId="166" fontId="4" fillId="2" borderId="0" applyAlignment="1" pivotButton="0" quotePrefix="0" xfId="0">
      <alignment horizontal="center" vertical="center"/>
    </xf>
    <xf numFmtId="0" fontId="8" fillId="2" borderId="0" applyAlignment="1" pivotButton="0" quotePrefix="0" xfId="0">
      <alignment vertical="center"/>
    </xf>
    <xf numFmtId="49" fontId="8" fillId="2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left" vertical="center"/>
    </xf>
    <xf numFmtId="0" fontId="7" fillId="2" borderId="0" applyAlignment="1" pivotButton="0" quotePrefix="0" xfId="0">
      <alignment horizontal="center" vertical="center" wrapText="1"/>
    </xf>
    <xf numFmtId="0" fontId="0" fillId="0" borderId="0" pivotButton="0" quotePrefix="0" xfId="0"/>
    <xf numFmtId="0" fontId="5" fillId="3" borderId="0" applyAlignment="1" pivotButton="0" quotePrefix="0" xfId="0">
      <alignment horizontal="center" vertical="center"/>
    </xf>
    <xf numFmtId="3" fontId="2" fillId="4" borderId="2" applyAlignment="1" pivotButton="0" quotePrefix="0" xfId="0">
      <alignment horizontal="right" vertical="center" wrapText="1"/>
    </xf>
    <xf numFmtId="0" fontId="0" fillId="0" borderId="2" pivotButton="0" quotePrefix="0" xfId="0"/>
    <xf numFmtId="0" fontId="4" fillId="2" borderId="0" applyAlignment="1" pivotButton="0" quotePrefix="0" xfId="0">
      <alignment horizontal="left" vertical="center"/>
    </xf>
  </cellXfs>
  <cellStyles count="2">
    <cellStyle name="Normal" xfId="0" builtinId="0"/>
    <cellStyle name="Normal 2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tabSelected="1" workbookViewId="0">
      <selection activeCell="A10" sqref="A10:C10"/>
    </sheetView>
  </sheetViews>
  <sheetFormatPr baseColWidth="10" defaultColWidth="8.84375" defaultRowHeight="14.6"/>
  <cols>
    <col width="10.23046875" bestFit="1" customWidth="1" style="20" min="1" max="1"/>
    <col width="3.84375" customWidth="1" style="20" min="2" max="2"/>
    <col width="69.15234375" customWidth="1" style="20" min="3" max="3"/>
    <col width="9.53515625" customWidth="1" style="20" min="4" max="4"/>
    <col width="10.69140625" bestFit="1" customWidth="1" style="20" min="5" max="5"/>
    <col width="14" customWidth="1" style="20" min="6" max="6"/>
  </cols>
  <sheetData>
    <row r="1" ht="31.95" customHeight="1" s="20">
      <c r="A1" s="19" t="inlineStr">
        <is>
          <t>SUMINISTRO E INSTALACIÓN DE PROTECCIONES PERIMETRALES ANTIIMPACTO EN LAS NAVES A.25 DE LA ZAL PORT</t>
        </is>
      </c>
    </row>
    <row r="3" ht="18" customHeight="1" s="20">
      <c r="A3" s="1" t="inlineStr">
        <is>
          <t>Capítulo 01</t>
        </is>
      </c>
      <c r="B3" s="1" t="n"/>
      <c r="C3" s="15" t="inlineStr">
        <is>
          <t>Nave A 25.2 — Protección de los dos laterales interiores y pilares</t>
        </is>
      </c>
      <c r="D3" s="15" t="n"/>
      <c r="E3" s="15" t="n"/>
      <c r="F3" s="15" t="n"/>
    </row>
    <row r="4" ht="19.5" customHeight="1" s="20">
      <c r="A4" s="21" t="inlineStr">
        <is>
          <t>MEDICIONES</t>
        </is>
      </c>
    </row>
    <row r="5" ht="15.75" customHeight="1" s="20">
      <c r="A5" s="2" t="inlineStr">
        <is>
          <t>NUM.</t>
        </is>
      </c>
      <c r="B5" s="2" t="inlineStr">
        <is>
          <t>UM</t>
        </is>
      </c>
      <c r="C5" s="3" t="inlineStr">
        <is>
          <t>DESCRIPCIÓN</t>
        </is>
      </c>
      <c r="D5" s="2" t="inlineStr">
        <is>
          <t>MEDICION</t>
        </is>
      </c>
      <c r="E5" s="4" t="inlineStr">
        <is>
          <t>PRECIO</t>
        </is>
      </c>
      <c r="F5" s="5" t="inlineStr">
        <is>
          <t>IMPORTE</t>
        </is>
      </c>
    </row>
    <row r="6" ht="6" customHeight="1" s="20">
      <c r="A6" s="6" t="n"/>
      <c r="B6" s="7" t="n"/>
      <c r="C6" s="7" t="n"/>
      <c r="D6" s="7" t="n"/>
      <c r="E6" s="7" t="n"/>
      <c r="F6" s="7" t="n"/>
    </row>
    <row r="7" ht="145.75" customHeight="1" s="20">
      <c r="A7" s="6" t="inlineStr">
        <is>
          <t>1.01</t>
        </is>
      </c>
      <c r="B7" s="6" t="inlineStr">
        <is>
          <t>ml</t>
        </is>
      </c>
      <c r="C7" s="7" t="inlineStr">
        <is>
          <t>Barrera antiimpacto de polímero flexible tipo TB 200 o equivalente: raíl tubular Ø200 mm, h ≈210 mm, sobre postes con placa base anclada a solera existente (C25/30, e ≥150 mm; pernos M12 o superior). PAS 13:2017 o equivalente: ≥21 kJ en raíl y ≥9 kJ en postes. Amarillo RAL 1003 en masa.
Nave A 25.2, lateral izquierdo. Alineación continua por delante del plano exterior de los pilares, que quedan así protegidos, con interrupción únicamente frente a puertas y salidas de emergencia y extremos resueltos con elementos terminales del sistema. Incluye postes, placas, anclajes, uniones, remates, medios auxiliares y mano de obra. Totalmente instalada.
Mediciones: 6,90 + 9,30 + 11,10 + 9,10 + 10,10 = 46,50 ml (5 tramos).</t>
        </is>
      </c>
      <c r="D7" s="8">
        <f>6.9+9.3+11.1+9.1+10.1</f>
        <v/>
      </c>
      <c r="E7" s="9" t="n">
        <v>0</v>
      </c>
      <c r="F7" s="10">
        <f>E7*D7</f>
        <v/>
      </c>
    </row>
    <row r="8" ht="145.75" customHeight="1" s="20">
      <c r="A8" s="6" t="inlineStr">
        <is>
          <t>1.02</t>
        </is>
      </c>
      <c r="B8" s="6" t="inlineStr">
        <is>
          <t>ml</t>
        </is>
      </c>
      <c r="C8" s="7" t="inlineStr">
        <is>
          <t>Barrera antiimpacto de polímero flexible tipo TB 200 o equivalente: raíl tubular Ø200 mm, h ≈210 mm, sobre postes con placa base anclada a solera existente (C25/30, e ≥150 mm; pernos M12 o superior). PAS 13:2017 o equivalente: ≥21 kJ en raíl y ≥9 kJ en postes. Amarillo RAL 1003 en masa.
Nave A 25.2, lateral derecho. Alineación continua por delante del plano exterior de los pilares, que quedan así protegidos, con interrupción únicamente frente a puertas y salidas de emergencia y extremos resueltos con elementos terminales del sistema. Incluye postes, placas, anclajes, uniones, remates, medios auxiliares y mano de obra. Totalmente instalada.
Mediciones: 10,70 + 11,10 + 6,90 + 2,50 + 11,30 + 10,10 = 52,60 ml (6 tramos).</t>
        </is>
      </c>
      <c r="D8" s="8">
        <f>10.7+11.1+6.9+2.5+11.3+10.1</f>
        <v/>
      </c>
      <c r="E8" s="9" t="n">
        <v>0</v>
      </c>
      <c r="F8" s="10">
        <f>E8*D8</f>
        <v/>
      </c>
    </row>
    <row r="9" ht="145.75" customHeight="1" s="20">
      <c r="A9" s="6" t="inlineStr">
        <is>
          <t>1.03</t>
        </is>
      </c>
      <c r="B9" s="6" t="inlineStr">
        <is>
          <t>ud</t>
        </is>
      </c>
      <c r="C9" s="7" t="inlineStr">
        <is>
          <t>Protección envolvente de polímero flexible tipo KP 600 o equivalente para pilar interior de hormigón de ≈600 x 300 mm, altura de protección ≥1.100 mm: dos medias piezas que cubren todo el perímetro, unidas con tres correas de alta resistencia (interior ≈610 mm, exterior ≤1.035 mm). Absorción de impacto a 90° ≥2,2 kJ. Amarillo con bandas negras en masa.
Nave A 25.2. Montaje sin perforaciones ni anclajes sobre el pilar, sin afección a la armadura ni a su integridad estructural. Componentes sustituibles individualmente. Incluye comprobación de las dimensiones reales en el replanteo, medios auxiliares y mano de obra. Totalmente instalada.
Mediciones: 10 pilares interiores = 10 ud.</t>
        </is>
      </c>
      <c r="D9" s="8" t="n">
        <v>10</v>
      </c>
      <c r="E9" s="9" t="n">
        <v>0</v>
      </c>
      <c r="F9" s="10">
        <f>E9*D9</f>
        <v/>
      </c>
    </row>
    <row r="10" ht="18" customHeight="1" s="20">
      <c r="A10" s="22" t="inlineStr">
        <is>
          <t>TOTAL CAPÍTULO 01</t>
        </is>
      </c>
      <c r="B10" s="23" t="n"/>
      <c r="C10" s="23" t="n"/>
      <c r="D10" s="22" t="n"/>
      <c r="E10" s="22" t="n"/>
      <c r="F10" s="12">
        <f>SUM(F7:F9)</f>
        <v/>
      </c>
    </row>
    <row r="12" ht="18" customHeight="1" s="20">
      <c r="A12" s="1" t="inlineStr">
        <is>
          <t>Capítulo 02</t>
        </is>
      </c>
      <c r="B12" s="1" t="n"/>
      <c r="C12" s="15" t="inlineStr">
        <is>
          <t>Nave A 25.1 — Protección del lateral del módulo m.C y pilares</t>
        </is>
      </c>
      <c r="D12" s="15" t="n"/>
      <c r="E12" s="15" t="n"/>
      <c r="F12" s="15" t="n"/>
    </row>
    <row r="13" ht="19.5" customHeight="1" s="20">
      <c r="A13" s="21" t="inlineStr">
        <is>
          <t>MEDICIONES</t>
        </is>
      </c>
    </row>
    <row r="14" ht="15.75" customHeight="1" s="20">
      <c r="A14" s="2" t="inlineStr">
        <is>
          <t>NUM.</t>
        </is>
      </c>
      <c r="B14" s="2" t="inlineStr">
        <is>
          <t>UM</t>
        </is>
      </c>
      <c r="C14" s="3" t="inlineStr">
        <is>
          <t>DESCRIPCIÓN</t>
        </is>
      </c>
      <c r="D14" s="2" t="inlineStr">
        <is>
          <t>MEDICION</t>
        </is>
      </c>
      <c r="E14" s="4" t="inlineStr">
        <is>
          <t>PRECIO</t>
        </is>
      </c>
      <c r="F14" s="5" t="inlineStr">
        <is>
          <t>IMPORTE</t>
        </is>
      </c>
    </row>
    <row r="15" ht="6" customHeight="1" s="20">
      <c r="A15" s="6" t="n"/>
      <c r="B15" s="7" t="n"/>
      <c r="C15" s="7" t="n"/>
      <c r="D15" s="7" t="n"/>
      <c r="E15" s="7" t="n"/>
      <c r="F15" s="7" t="n"/>
    </row>
    <row r="16" ht="160.3" customHeight="1" s="20">
      <c r="A16" s="6" t="inlineStr">
        <is>
          <t>2.01</t>
        </is>
      </c>
      <c r="B16" s="6" t="inlineStr">
        <is>
          <t>ml</t>
        </is>
      </c>
      <c r="C16" s="7" t="inlineStr">
        <is>
          <t>Barrera antiimpacto de polímero flexible tipo TB 200 o equivalente: raíl tubular Ø200 mm, h ≈210 mm, sobre postes con placa base anclada a solera existente (C25/30, e ≥150 mm; pernos M12 o superior). PAS 13:2017 o equivalente: ≥21 kJ en raíl y ≥9 kJ en postes. Amarillo RAL 1003 en masa.
Nave A 25.1, lateral del módulo m.C. Alineación continua por delante del plano exterior de los pilares, con interrupción frente al hueco de puerta y a las salidas de emergencia; la modulación definitiva de la ampliación se ajustará al replanteo aprobado por la Dirección Técnica de CILSA. Incluye postes, placas, anclajes, uniones, remates, medios auxiliares y mano de obra. Totalmente instalada.
Mediciones: tramo principal 11,10 + 11,10 + 7,10 + 2,90 + 11,10 + 11,30 + 11,10 = 65,70 ml (7 tramos); ampliación 25,00 ml. Total 90,70 ml.</t>
        </is>
      </c>
      <c r="D16" s="8">
        <f>(11.1+11.1+7.1+2.9+11.1+11.3+11.1)+25</f>
        <v/>
      </c>
      <c r="E16" s="9" t="n">
        <v>0</v>
      </c>
      <c r="F16" s="10">
        <f>E16*D16</f>
        <v/>
      </c>
    </row>
    <row r="17" ht="145.75" customHeight="1" s="20">
      <c r="A17" s="6" t="inlineStr">
        <is>
          <t>2.02</t>
        </is>
      </c>
      <c r="B17" s="6" t="inlineStr">
        <is>
          <t>ud</t>
        </is>
      </c>
      <c r="C17" s="7" t="inlineStr">
        <is>
          <t>Protección envolvente de polímero flexible tipo KP 600 o equivalente para pilar interior de hormigón de ≈600 x 300 mm, altura de protección ≥1.100 mm: dos medias piezas que cubren todo el perímetro, unidas con tres correas de alta resistencia (interior ≈610 mm, exterior ≤1.035 mm). Absorción de impacto a 90° ≥2,2 kJ. Amarillo con bandas negras en masa.
Nave A 25.1. Montaje sin perforaciones ni anclajes sobre el pilar, sin afección a la armadura ni a su integridad estructural. Componentes sustituibles individualmente. Incluye comprobación de las dimensiones reales en el replanteo, medios auxiliares y mano de obra. Totalmente instalada.
Mediciones: 5 pilares interiores = 5 ud.</t>
        </is>
      </c>
      <c r="D17" s="8" t="n">
        <v>5</v>
      </c>
      <c r="E17" s="9" t="n">
        <v>0</v>
      </c>
      <c r="F17" s="10">
        <f>E17*D17</f>
        <v/>
      </c>
    </row>
    <row r="18" ht="18" customHeight="1" s="20">
      <c r="A18" s="22" t="inlineStr">
        <is>
          <t>TOTAL CAPÍTULO 02</t>
        </is>
      </c>
      <c r="B18" s="23" t="n"/>
      <c r="C18" s="23" t="n"/>
      <c r="D18" s="22" t="n"/>
      <c r="E18" s="22" t="n"/>
      <c r="F18" s="12">
        <f>SUM(F16:F17)</f>
        <v/>
      </c>
    </row>
    <row r="20" ht="18" customHeight="1" s="20">
      <c r="A20" s="1" t="inlineStr">
        <is>
          <t>Capítulo 03</t>
        </is>
      </c>
      <c r="B20" s="1" t="n"/>
      <c r="C20" s="15" t="inlineStr">
        <is>
          <t>Protección puntual de Bocas de Incendio Equipadas (BIE)</t>
        </is>
      </c>
      <c r="D20" s="15" t="n"/>
      <c r="E20" s="15" t="n"/>
      <c r="F20" s="15" t="n"/>
    </row>
    <row r="21" ht="19.5" customHeight="1" s="20">
      <c r="A21" s="21" t="inlineStr">
        <is>
          <t>MEDICIONES</t>
        </is>
      </c>
    </row>
    <row r="22" ht="15.75" customHeight="1" s="20">
      <c r="A22" s="2" t="inlineStr">
        <is>
          <t>NUM.</t>
        </is>
      </c>
      <c r="B22" s="2" t="inlineStr">
        <is>
          <t>UM</t>
        </is>
      </c>
      <c r="C22" s="3" t="inlineStr">
        <is>
          <t>DESCRIPCIÓN</t>
        </is>
      </c>
      <c r="D22" s="2" t="inlineStr">
        <is>
          <t>MEDICION</t>
        </is>
      </c>
      <c r="E22" s="4" t="inlineStr">
        <is>
          <t>PRECIO</t>
        </is>
      </c>
      <c r="F22" s="5" t="inlineStr">
        <is>
          <t>IMPORTE</t>
        </is>
      </c>
    </row>
    <row r="23" ht="6" customHeight="1" s="20">
      <c r="A23" s="6" t="n"/>
      <c r="B23" s="7" t="n"/>
      <c r="C23" s="7" t="n"/>
      <c r="D23" s="7" t="n"/>
      <c r="E23" s="7" t="n"/>
      <c r="F23" s="7" t="n"/>
    </row>
    <row r="24" ht="145.75" customHeight="1" s="20">
      <c r="A24" s="6" t="inlineStr">
        <is>
          <t>3.01</t>
        </is>
      </c>
      <c r="B24" s="6" t="inlineStr">
        <is>
          <t>ud</t>
        </is>
      </c>
      <c r="C24" s="7" t="inlineStr">
        <is>
          <t>Bolardo de protección puntual de polímero flexible tipo BO 200F o equivalente, Ø200 mm y h ≈1.000 mm sobre pavimento: tubos atornillados a placa base circular con cubierta de goma que protege la tornillería y evita atrapamientos. Resistencia al impacto ≥16 kJ según PAS 13:2017 o equivalente, con certificación de organismo independiente. Amarillo en masa, no corrosivo.
Naves A 25.2 y A 25.1. Disposición por parejas flanqueando cada Boca de Incendio Equipada (BIE), garantizando el acceso libre y la operatividad de los medios de protección contra incendios, y las unidades restantes en los puntos singulares que determine la Dirección Técnica de CILSA durante el replanteo. Anclaje a la solera con tornillo para hormigón según par de apriete del fabricante. Incluye replanteo, fijaciones, medios auxiliares y mano de obra. Totalmente instalado.
Mediciones: 15 ud.</t>
        </is>
      </c>
      <c r="D24" s="8" t="n">
        <v>15</v>
      </c>
      <c r="E24" s="9" t="n">
        <v>0</v>
      </c>
      <c r="F24" s="10">
        <f>E24*D24</f>
        <v/>
      </c>
    </row>
    <row r="25" ht="18" customHeight="1" s="20">
      <c r="A25" s="22" t="inlineStr">
        <is>
          <t>TOTAL CAPÍTULO 03</t>
        </is>
      </c>
      <c r="B25" s="23" t="n"/>
      <c r="C25" s="23" t="n"/>
      <c r="D25" s="22" t="n"/>
      <c r="E25" s="22" t="n"/>
      <c r="F25" s="12">
        <f>SUM(F24:F24)</f>
        <v/>
      </c>
    </row>
    <row r="27" ht="18" customHeight="1" s="20">
      <c r="A27" s="16" t="inlineStr">
        <is>
          <t>Capítulo 04</t>
        </is>
      </c>
      <c r="B27" s="16" t="n"/>
      <c r="C27" s="18" t="inlineStr">
        <is>
          <t>Instalación, transporte y trabajos complementarios</t>
        </is>
      </c>
      <c r="D27" s="17" t="n"/>
      <c r="E27" s="17" t="n"/>
      <c r="F27" s="17" t="n"/>
    </row>
    <row r="28" ht="19.5" customHeight="1" s="20">
      <c r="A28" s="21" t="inlineStr">
        <is>
          <t>MEDICIONES</t>
        </is>
      </c>
    </row>
    <row r="29" ht="15.75" customHeight="1" s="20">
      <c r="A29" s="2" t="inlineStr">
        <is>
          <t>NUM.</t>
        </is>
      </c>
      <c r="B29" s="2" t="inlineStr">
        <is>
          <t>UM</t>
        </is>
      </c>
      <c r="C29" s="3" t="inlineStr">
        <is>
          <t>DESCRIPCIÓN</t>
        </is>
      </c>
      <c r="D29" s="2" t="inlineStr">
        <is>
          <t>MEDICION</t>
        </is>
      </c>
      <c r="E29" s="4" t="inlineStr">
        <is>
          <t>PRECIO</t>
        </is>
      </c>
      <c r="F29" s="5" t="inlineStr">
        <is>
          <t>IMPORTE</t>
        </is>
      </c>
    </row>
    <row r="30" ht="6" customHeight="1" s="20">
      <c r="A30" s="6" t="n"/>
      <c r="B30" s="7" t="n"/>
      <c r="C30" s="7" t="n"/>
      <c r="D30" s="7" t="n"/>
      <c r="E30" s="7" t="n"/>
      <c r="F30" s="7" t="n"/>
    </row>
    <row r="31" ht="189.45" customHeight="1" s="20">
      <c r="A31" s="6" t="inlineStr">
        <is>
          <t>4.01</t>
        </is>
      </c>
      <c r="B31" s="6" t="inlineStr">
        <is>
          <t>ud</t>
        </is>
      </c>
      <c r="C31" s="7" t="inlineStr">
        <is>
          <t>Montaje e instalación completa de las barreras antiimpacto de los capítulos 01 y 02: replanteo y medición «in situ», plano de implantación y despiece para aprobación de la Dirección Técnica de CILSA, inspección previa de la solera, marcado, perforación y limpieza de taladros, colocación de anclajes, nivelación y pares de apriete según fabricante.
Incluye maquinaria, medios auxiliares, señalización y EPI; delimitación de las zonas de trabajo manteniendo operativas las salidas de emergencia y los medios de protección contra incendios; coordinación con CILSA y el operador de la nave; gestión de residuos, limpieza final y documentación final (planos «as built», fichas técnicas, certificados PAS 13:2017, mantenimiento, garantías y certificado de correcta instalación).
Mediciones: partida alzada, 1 ud (comprende 46,50 + 52,60 + 90,70 = 189,80 ml de barrera).</t>
        </is>
      </c>
      <c r="D31" s="8" t="n">
        <v>1</v>
      </c>
      <c r="E31" s="9" t="n">
        <v>0</v>
      </c>
      <c r="F31" s="10">
        <f>E31*D31</f>
        <v/>
      </c>
    </row>
    <row r="32" ht="116.6" customHeight="1" s="20">
      <c r="A32" s="6" t="inlineStr">
        <is>
          <t>4.02</t>
        </is>
      </c>
      <c r="B32" s="6" t="inlineStr">
        <is>
          <t>ud</t>
        </is>
      </c>
      <c r="C32" s="7" t="inlineStr">
        <is>
          <t>Montaje de las protecciones envolventes de pilares (capítulos 01 y 02) y de los bolardos de protección de las BIE (capítulo 03) en ambas naves.
Incluye replanteo y comprobación de las dimensiones reales de los pilares, marcado, perforación y limpieza de taladros, colocación de anclajes y pares de apriete según fabricante, medios auxiliares y mano de obra, garantizando el acceso libre y la operatividad de los medios de protección contra incendios.
Mediciones: partida alzada, 1 ud (comprende 15 protecciones de pilar y 15 bolardos).</t>
        </is>
      </c>
      <c r="D32" s="8" t="n">
        <v>1</v>
      </c>
      <c r="E32" s="9" t="n">
        <v>0</v>
      </c>
      <c r="F32" s="10">
        <f>E32*D32</f>
        <v/>
      </c>
    </row>
    <row r="33" ht="72.90000000000001" customHeight="1" s="20">
      <c r="A33" s="6" t="inlineStr">
        <is>
          <t>4.03</t>
        </is>
      </c>
      <c r="B33" s="6" t="inlineStr">
        <is>
          <t>ud</t>
        </is>
      </c>
      <c r="C33" s="7" t="inlineStr">
        <is>
          <t>Transporte, descarga y acopio ordenado de la totalidad de los materiales en las naves A 25.2 y A 25.1 de la ZAL Port.
Incluye embalajes, medios de descarga y seguro de la mercancía hasta su recepción en obra.
Mediciones: partida alzada, 1 ud (comprende los transportes a ambas naves).</t>
        </is>
      </c>
      <c r="D33" s="8" t="n">
        <v>1</v>
      </c>
      <c r="E33" s="9" t="n">
        <v>0</v>
      </c>
      <c r="F33" s="10">
        <f>E33*D33</f>
        <v/>
      </c>
    </row>
    <row r="34" ht="18" customHeight="1" s="20">
      <c r="A34" s="22" t="inlineStr">
        <is>
          <t>TOTAL CAPÍTULO 04</t>
        </is>
      </c>
      <c r="B34" s="23" t="n"/>
      <c r="C34" s="23" t="n"/>
      <c r="D34" s="22" t="n"/>
      <c r="E34" s="22" t="n"/>
      <c r="F34" s="12">
        <f>SUM(F31:F33)</f>
        <v/>
      </c>
    </row>
    <row r="36" ht="29.7" customHeight="1" s="20">
      <c r="A36" s="24" t="inlineStr">
        <is>
          <t>TOTAL MEDICIONES  (sin importes)</t>
        </is>
      </c>
      <c r="D36" s="24" t="n"/>
      <c r="E36" s="24" t="n"/>
      <c r="F36" s="14">
        <f>F10+F18+F25+F34</f>
        <v/>
      </c>
    </row>
  </sheetData>
  <mergeCells count="10">
    <mergeCell ref="A10:C10"/>
    <mergeCell ref="A25:C25"/>
    <mergeCell ref="A36:C36"/>
    <mergeCell ref="A28:F28"/>
    <mergeCell ref="A13:F13"/>
    <mergeCell ref="A1:F1"/>
    <mergeCell ref="A18:C18"/>
    <mergeCell ref="A4:F4"/>
    <mergeCell ref="A34:C34"/>
    <mergeCell ref="A21:F21"/>
  </mergeCells>
  <pageMargins left="0.75" right="0.75" top="1" bottom="1" header="0.5" footer="0.5"/>
  <pageSetup fitToHeight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80A0D55CE2DB4EBD872BDD0B733C47" ma:contentTypeVersion="18" ma:contentTypeDescription="Crear nuevo documento." ma:contentTypeScope="" ma:versionID="8e9cde0edf372d3354b7dd22adfbe60a">
  <xsd:schema xmlns:xsd="http://www.w3.org/2001/XMLSchema" xmlns:xs="http://www.w3.org/2001/XMLSchema" xmlns:p="http://schemas.microsoft.com/office/2006/metadata/properties" xmlns:ns2="74d71438-6911-4910-9942-66aea097cd67" xmlns:ns3="3ecf1f3c-7095-4170-956c-9bb078c8fd0e" targetNamespace="http://schemas.microsoft.com/office/2006/metadata/properties" ma:root="true" ma:fieldsID="be2ab1873bcb285bcf967e939d662667" ns2:_="" ns3:_="">
    <xsd:import namespace="74d71438-6911-4910-9942-66aea097cd67"/>
    <xsd:import namespace="3ecf1f3c-7095-4170-956c-9bb078c8fd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CR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d71438-6911-4910-9942-66aea097cd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bd75205c-aeec-4ffd-b8da-7772a674f8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cf1f3c-7095-4170-956c-9bb078c8fd0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9e2c3b3-7236-4822-824f-366ac4e83cec}" ma:internalName="TaxCatchAll" ma:showField="CatchAllData" ma:web="3ecf1f3c-7095-4170-956c-9bb078c8fd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4d71438-6911-4910-9942-66aea097cd67">
      <Terms xmlns="http://schemas.microsoft.com/office/infopath/2007/PartnerControls"/>
    </lcf76f155ced4ddcb4097134ff3c332f>
    <TaxCatchAll xmlns="3ecf1f3c-7095-4170-956c-9bb078c8fd0e" xsi:nil="true"/>
  </documentManagement>
</p:properties>
</file>

<file path=customXml/itemProps1.xml><?xml version="1.0" encoding="utf-8"?>
<ds:datastoreItem xmlns:ds="http://schemas.openxmlformats.org/officeDocument/2006/customXml" ds:itemID="{59236B6B-F4FB-4C45-BDB8-E084F7F4062D}"/>
</file>

<file path=customXml/itemProps2.xml><?xml version="1.0" encoding="utf-8"?>
<ds:datastoreItem xmlns:ds="http://schemas.openxmlformats.org/officeDocument/2006/customXml" ds:itemID="{13048681-C9AF-4040-B97E-959E8DDF2021}"/>
</file>

<file path=customXml/itemProps3.xml><?xml version="1.0" encoding="utf-8"?>
<ds:datastoreItem xmlns:ds="http://schemas.openxmlformats.org/officeDocument/2006/customXml" ds:itemID="{015E954F-CE03-4E57-B22D-553027BC784A}"/>
</file>

<file path=docProps/app.xml><?xml version="1.0" encoding="utf-8"?>
<Properties xmlns="http://schemas.openxmlformats.org/officeDocument/2006/extended-properties" xmlns:vt="http://schemas.openxmlformats.org/officeDocument/2006/docPropsVTypes">
  <AppVersion>3.0001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2025-03-10T13:03:23Z</cp:lastPrinted>
  <dcterms:created xsi:type="dcterms:W3CDTF">2022-02-14T15:08:39Z</dcterms:created>
  <dcterms:modified xsi:type="dcterms:W3CDTF">2026-09-21T06:31:37Z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0x0101001180A0D55CE2DB4EBD872BDD0B733C47</vt:lpwstr>
  </property>
  <property fmtid="{D5CDD505-2E9C-101B-9397-08002B2CF9AE}" pid="3" name="MediaServiceImageTags">
    <vt:lpwstr/>
  </property>
</Properties>
</file>