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zalport.sharepoint.com/sites/CONTRACTACI/Documentos compartidos/2.EXPEDIENTES/Expedientes 2026/2620000/2622000/2622006 Fachadas, marquesinas (2422016)/PLIEGOS/"/>
    </mc:Choice>
  </mc:AlternateContent>
  <xr:revisionPtr revIDLastSave="790" documentId="13_ncr:1_{B4862BD9-B453-42F4-AE49-E3F3B9745B55}" xr6:coauthVersionLast="47" xr6:coauthVersionMax="47" xr10:uidLastSave="{0EA18B6C-D548-41CB-9162-8EF298D455E1}"/>
  <bookViews>
    <workbookView xWindow="32811" yWindow="-103" windowWidth="33120" windowHeight="18000" xr2:uid="{0FB3EE07-0A65-4D8C-93F8-C46004C6F8C6}"/>
  </bookViews>
  <sheets>
    <sheet name="2622006 Mediciones" sheetId="2"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2" l="1"/>
  <c r="F106" i="2"/>
  <c r="F104" i="2"/>
  <c r="F126" i="2"/>
  <c r="F125" i="2"/>
  <c r="F124" i="2"/>
  <c r="F123" i="2"/>
  <c r="F122" i="2"/>
  <c r="F121" i="2"/>
  <c r="F116" i="2"/>
  <c r="F115" i="2"/>
  <c r="F114" i="2"/>
  <c r="F113" i="2"/>
  <c r="F107" i="2"/>
  <c r="F105" i="2"/>
  <c r="F103" i="2"/>
  <c r="F102" i="2"/>
  <c r="F101" i="2"/>
  <c r="F100" i="2"/>
  <c r="F99" i="2"/>
  <c r="F98" i="2"/>
  <c r="F97" i="2"/>
  <c r="F96" i="2"/>
  <c r="F95" i="2"/>
  <c r="F94" i="2"/>
  <c r="F93" i="2"/>
  <c r="F92" i="2"/>
  <c r="F91" i="2"/>
  <c r="F90" i="2"/>
  <c r="F89" i="2"/>
  <c r="F88" i="2"/>
  <c r="F83" i="2"/>
  <c r="F82" i="2"/>
  <c r="F77" i="2"/>
  <c r="F76" i="2"/>
  <c r="F75" i="2"/>
  <c r="F68" i="2"/>
  <c r="F67" i="2"/>
  <c r="F66" i="2"/>
  <c r="F65" i="2"/>
  <c r="F64" i="2"/>
  <c r="F63" i="2"/>
  <c r="F62" i="2"/>
  <c r="F57" i="2"/>
  <c r="F56" i="2"/>
  <c r="F55" i="2"/>
  <c r="F54" i="2"/>
  <c r="F53" i="2"/>
  <c r="F46" i="2"/>
  <c r="F45" i="2"/>
  <c r="F44" i="2"/>
  <c r="F43" i="2"/>
  <c r="F42" i="2"/>
  <c r="F41" i="2"/>
  <c r="F40" i="2"/>
  <c r="F39" i="2"/>
  <c r="F38" i="2"/>
  <c r="F37" i="2"/>
  <c r="F36" i="2"/>
  <c r="F35" i="2"/>
  <c r="F34" i="2"/>
  <c r="F33" i="2"/>
  <c r="F32" i="2"/>
  <c r="F31" i="2"/>
  <c r="F30" i="2"/>
  <c r="F29" i="2"/>
  <c r="F28" i="2"/>
  <c r="F27" i="2"/>
  <c r="F26" i="2"/>
  <c r="F25" i="2"/>
  <c r="F24" i="2"/>
  <c r="F23" i="2"/>
  <c r="F18" i="2"/>
  <c r="F17" i="2"/>
  <c r="F16" i="2"/>
  <c r="F15" i="2"/>
  <c r="F14" i="2"/>
  <c r="F13" i="2"/>
  <c r="F12" i="2"/>
  <c r="F11" i="2"/>
  <c r="F10" i="2"/>
  <c r="F9" i="2"/>
  <c r="F8" i="2"/>
  <c r="F7" i="2"/>
  <c r="F6" i="2"/>
  <c r="F19" i="2" l="1"/>
  <c r="F47" i="2"/>
  <c r="F127" i="2"/>
  <c r="F84" i="2"/>
  <c r="F69" i="2"/>
  <c r="F117" i="2"/>
  <c r="F109" i="2"/>
  <c r="F78" i="2"/>
  <c r="F58" i="2"/>
  <c r="F71" i="2" s="1"/>
  <c r="E129" i="2" s="1"/>
</calcChain>
</file>

<file path=xl/sharedStrings.xml><?xml version="1.0" encoding="utf-8"?>
<sst xmlns="http://schemas.openxmlformats.org/spreadsheetml/2006/main" count="342" uniqueCount="213">
  <si>
    <t>CAPITULO 1</t>
  </si>
  <si>
    <t>CUBIERTA</t>
  </si>
  <si>
    <t>NUM.</t>
  </si>
  <si>
    <t>UM</t>
  </si>
  <si>
    <t>DESCRIPCIÓN</t>
  </si>
  <si>
    <t>PRECIO</t>
  </si>
  <si>
    <t>MEDICIÓN</t>
  </si>
  <si>
    <t>IMPORTE</t>
  </si>
  <si>
    <t>Desmontaje y retirada de cubierta existente, incluye grúa para la retirada de materiales a vertedero homologado y canon de vertedero.</t>
  </si>
  <si>
    <t>Suministro y colocación de cubierta tipo simple troquelada mediante chapa perfil R4-44 acabado lacado PVDF con espesor 0,6 mm acabado color blanco 1006. Cierres trías colocado en segunda piel, fijación mediante tornillos rosca chapa con cabeza de nylon del mismo color y equipado con arandela de neopreno para garantizar la estanqueidad. Incluye material, montaje, medios de elevación y fijaciones necesarias.</t>
  </si>
  <si>
    <t>m</t>
  </si>
  <si>
    <t>Desmontaje de lucernario de policarbonato celular existente y retirado de residuos a vertedero homologado, así como de los accesorios existentes. Incluye canon del vertedero homologado.</t>
  </si>
  <si>
    <t xml:space="preserve">Suministro e instalación de policarbonato celular de 4mm de espesor acabado transparente, segunda piel de policarbonato celular de 6mm acabado blanco opal. Se incluyen remates perimetrales de estanqueidad en chapa acabado PVDF de 0,6mm de espesor, fijado mecánicamente mediante tornillería zincada equipada con arandela de neopreno para garantizar la estanqueidad. Se incluye cordón celular de estanqueidad en todo el perímetro, tanto por la parte inferior de la segunda piel como entre el policarbonato celular y el remate de estanqueidad. </t>
  </si>
  <si>
    <t>ud</t>
  </si>
  <si>
    <t>Desmontaje de remate cónico con un desarrollo de 1250 mm. Se incluye la retirada de material y gestión de residuos en vertedero homologado, así como el pago del canon de vertido.</t>
  </si>
  <si>
    <t>Suministro y colocación de remate cónico con un desarrollo de 1250 mm en chapa de acero galvanizada de 0,6mm de espesor acabado PVDF blanco 1006. Las uniones serán mecánicas y las juntas selladas con silicona neutra.</t>
  </si>
  <si>
    <t xml:space="preserve">Desmontaje y retirada de remate de coronación existente, se incluye retirada y gestión de residuos en vertedero homologado, así como el pago del canon de vertido. </t>
  </si>
  <si>
    <t>Suministro y colocación de remate de entrega con un desarrollo de 1250 mm en chapa de acero galvanizada de 0,6mm de espesor acabado PVDF blanco 1006. Las uniones serán mecánicas y las juntas selladas con silicona neutra.</t>
  </si>
  <si>
    <t>Suministro y colocación de remate de coronación color estándar acabado PVDF, con un desarrollo de 625 mm de 0,6mm de espesor. Las uniones serán mecánicas y las juntas selladas con silicona neutra.</t>
  </si>
  <si>
    <t>Suministro y colocación de poste  de tubo de acero galvanizado de 48 mm de diámetro y 1,5 mm de espesor, colocado en cubierta incluyendo la pp de los medios de anclaje.</t>
  </si>
  <si>
    <t>TOTAL CAPITULO 1 CUBIERTA</t>
  </si>
  <si>
    <t>CAPITULO 2</t>
  </si>
  <si>
    <t>FACHADAS</t>
  </si>
  <si>
    <t xml:space="preserve">Suministro y colocación de fachada simple, formada por perfil tipo RV-48 en chapa de acero galvanizado y acabada en PVDF de 0,6 mm de espesor, colocada en sentido horizontal. La fijación será mecánica mediante tornillería zincada con cabeza de nylon del mismo color que la chapa. Se incluye los medios de montaje necesarios. </t>
  </si>
  <si>
    <t xml:space="preserve">Desmontaje de remate de esquina existente, retirada y gestión de residuos en vertedero homologado cómo el pago del canon del vertido </t>
  </si>
  <si>
    <t xml:space="preserve">Suministro y colocación de remate de esquina de chapa con un desarrollo de 500 mm, acabado PVDF, de 0,6 mm de espesor. Las uniones serán mecánicas y las juntas selladas con silicona neutra </t>
  </si>
  <si>
    <t>Desmontaje de remate de pie de chapa existente. Incluye retirada y gestión de residuos en vertedero homologado y pago del canon del vertido</t>
  </si>
  <si>
    <t xml:space="preserve">Suministro y colocación de remate de pie de chapa con un desarrollo de 500 mm, acabado PVDF, de 0,6 mm de espesor, en fachada exterior. Las uniones serán mecánicas y las juntas selladas con silicona neutra </t>
  </si>
  <si>
    <t xml:space="preserve">Desmontaje de remate de visera doble sobre ventanas de oficinas formado mediante de chapa con un desarrollo de 633 mm, acabado PVDF, de 0,6 mm de espesor, en fachada exterior. Las uniones serán mecánicas y las juntas selladas con silicona neutra. Se incluye recorte manual de pieza para su retirada. Se incluye retirada de residuos a vertedero homologado, así como el pago del canon del vertido </t>
  </si>
  <si>
    <t>Suministro y colocación de remate visera doble sobre ventanas de oficinas formado mediante chapa con un desarrollo de 633 mm acabado PVDF de 0,6 mm de espesor, en fachada exterior. Las uniones serán mecánicas y las juntas selladas con silicona neutra. Se incluye recorte manual de pieza para su retirada.</t>
  </si>
  <si>
    <t>Suministro y colocación de remate en forma de Z  con un desarrollo de 500 mm acabado PVDF de 0,6 mm de espesor, en fachada exterior. Las uniones serán mecánicas y las juntas selladas con silicona neutra.</t>
  </si>
  <si>
    <t>Suministro y colocación de cerramiento exterior practicable para un hueco de obra aproximado de 330x250 cm, con puerta de aluminio lacado con una hoja batiente, una fija lateral y una fija superior y perfiles de precio alto, premarco de tubo de acero galvanizado y vidrio laminar de seguridad, de 6+6 mm de espesor, con 2 butiral transparente, clase 1 (B) 1 según UNE-EN 12600</t>
  </si>
  <si>
    <t>TOTAL CAPITULO 2 FACHADAS</t>
  </si>
  <si>
    <t>CAPITULO 3</t>
  </si>
  <si>
    <t>MARQUESINAS</t>
  </si>
  <si>
    <t xml:space="preserve">Desmontaje de cubierta simple de marquesina, retirada y gestión de residuos a vertedero homologado y pago del canon de vertido </t>
  </si>
  <si>
    <t xml:space="preserve">Suministro y colocación de cubierta simple acabada PVDF, en chapa tipo 40 de 0,6mm de espesor fijada mecánicamente sobre estructura tipo Z con tornillería equipada con cabeza con arandela de neopreno para asegurar la estanqueidad del conjunto </t>
  </si>
  <si>
    <t>Desmontaje de canal, retirada y gestión de residuos a vertedero homologado, así como el pago del canon del vertido</t>
  </si>
  <si>
    <t>Suministro y montaje de canal simple en chapa de acero galvanizada de 2mm de espesor y 1000mm de desarrollo. La unión entre piezas será mecánica y el sellado con silicona.</t>
  </si>
  <si>
    <t xml:space="preserve">Suministro y colocación de embocaduras cónicas de diámetro 160 mm </t>
  </si>
  <si>
    <t>TOTAL CAPITULO 3 MARQUESINAS</t>
  </si>
  <si>
    <t>CAPITULO 4</t>
  </si>
  <si>
    <t>LUCERNARIO VERTICAL</t>
  </si>
  <si>
    <t>Desmontaje de acristalamiento y chapa tipo religa existente en zona de cristaleras verticales, se incluye retirada de materiales así como gestión de residuos a vertedero homologado y pago del canon del vertido.</t>
  </si>
  <si>
    <t xml:space="preserve">Acristalamiento con vidrio Baldosilla armada, de 6 mm de espesor, fijado sobre carpintería con acuñado mediante calzos de apoyo perimetrales y laterales, sellado en frío con silicona sintética incolora (no acrílica), compatible con el material soporte. Incluso cortes del vidrio y colocación de junquillos. </t>
  </si>
  <si>
    <t xml:space="preserve">Suministro y colocación de chapa lagrimada y posterior pintado con capa base más doble capa de esmalte de poliuretano color azul lago. Se incluyen medios de montaje y elevación. Soportada mediante soldadura. Se incluyen sellado perimetral para garantizar estanqueidad. </t>
  </si>
  <si>
    <t>TOTAL CAPITULO 4 LUCERNARIO VERTICAL</t>
  </si>
  <si>
    <t>CAPITULO 5</t>
  </si>
  <si>
    <t>CANAL RECOGIDA AGUA INTERIOR</t>
  </si>
  <si>
    <t>TOTAL CAPITULO 5 CANAL RECOGIDA AGUA INTERIOR</t>
  </si>
  <si>
    <t>ELEMENTOS DE CERRAJERÍA</t>
  </si>
  <si>
    <t>TOTAL</t>
  </si>
  <si>
    <t>CAPITULO 7</t>
  </si>
  <si>
    <t>MANO DE OBRA</t>
  </si>
  <si>
    <t>Oficial 1ª</t>
  </si>
  <si>
    <t>Oficial 2ª</t>
  </si>
  <si>
    <t>Peón especializado</t>
  </si>
  <si>
    <t>Encargado</t>
  </si>
  <si>
    <t>TOTAL CAPITULO 7 MANO DE OBRA</t>
  </si>
  <si>
    <t>CAPITULO 8</t>
  </si>
  <si>
    <t>MEDIOS DE ELEVACIÓN</t>
  </si>
  <si>
    <t>Suministro de tijera diésel de 15metros.</t>
  </si>
  <si>
    <t>Suministro de tijera eléctrica de 14metros</t>
  </si>
  <si>
    <t>Suministro de brazo articulado diésel 20metros</t>
  </si>
  <si>
    <t>Suministro de brazo articulado eléctrico 20metros.</t>
  </si>
  <si>
    <t>Transporte y recogida de cualquier tipo de elemento de elevación.</t>
  </si>
  <si>
    <t>CAMIÓN GRÚA. Camión grúa para trabajos generales, transporte de herramientas de 5 t de carga, 12 m de alcance vertical, 9 de alcance horizontal y 25 kNm de momento de elevación</t>
  </si>
  <si>
    <t>TOTAL CAPITULO 8  MEDIOS DE ELEVACIÓN</t>
  </si>
  <si>
    <t>TOTAL PRESUPUESTO</t>
  </si>
  <si>
    <t>Hilo de Nylon 3 mm</t>
  </si>
  <si>
    <t>ml</t>
  </si>
  <si>
    <t>Vidrio laminar de seguridad 2 lunas, una incolora y la otra reflectora de control solar, de 4+4 mm de espesor, con 1 butiral transparente, clase 2 (B) 2 según UNE-EN 12600</t>
  </si>
  <si>
    <t>Vidrio aislante de luna incolora de 8+8 mm de espesor con 1 butiral transparente clase 2 (B) 2 según UNE-EN 12600, cámara de aire de 10 mm y luna de 5+5 mm de espesor con 2 butiral transparente de luna incolora, clase 1 (B) 1 según UNE-EN 12600, colocado con perfiles conformados de neopreno sobre aluminio o PVC</t>
  </si>
  <si>
    <t>Puerta cortafuegos metálica, EI2-C 90, de dos hojas batientes, para una luz de 180x210 cm</t>
  </si>
  <si>
    <t>Vidrio aislante de luna incolora de 3+3 mm de espesor con 1 butiral transparente clase 2 (B) 2 según UNE-EN 12600, cámara de aire de 6 mm y luna de 3+3 mm de espesor con 1 butiral transparente de luna incolora, clase 2 (B) 2 según UNE-EN 12600, colocado con perfiles conformados de neopreno sobre aluminio o PVC</t>
  </si>
  <si>
    <t>KAMW1001.Cierrapuertas para puerta de vidrio, empotrado en el pavimento</t>
  </si>
  <si>
    <t>suministro y colocación de conductor de cobre desnudo, unipolar de sección 1x35 mm2, montado superficialmente sobre peto perimetral de cubierta de Nave, incluida  pp de conexión con toma de tierra del pararrayos y piezas especiales antirretorno.</t>
  </si>
  <si>
    <t>día</t>
  </si>
  <si>
    <t>CAPITULO 3.1</t>
  </si>
  <si>
    <t>TRABAJOS DE MANTENIMIENTO MARQUESINA</t>
  </si>
  <si>
    <t>TOTAL CAPITULO 3.1  TRABAJOS MANTENIMIENTO MARQUESINAS</t>
  </si>
  <si>
    <t>CAPITULO 3.2</t>
  </si>
  <si>
    <t>SUMINISTRO Y MONTAJE MARQUESINA MUELLE DE CARGA</t>
  </si>
  <si>
    <t>Pintado de estructura metálica previo granallado. Granallado de la estructura metálica, aplicación de una capa de imprimación y una mano de acabado de esmalte de poliuretano, incluyendo tratamiento especial sobre superficies galvanizadas.</t>
  </si>
  <si>
    <t>Suministro y montaje de cubierta simple. Cubierta simple formada por perfil R4/44/1000 de 0.6 mm de espesor en chapa de acero galvanizada y acabada en PVDF.</t>
  </si>
  <si>
    <t>Suministro y montaje de canal simple. Canal en chapa de acero galvanizada de 2 mm de espesor y 1000 mm de desarrollo, con unión mecánica y sellado con silicona.</t>
  </si>
  <si>
    <t>Suministro y montaje de remate de entrega. Remate entre cubierta y fachada en chapa de acero galvanizada y acabada en PVDF de 0.6 mm de espesor y 500 mm de desarrollo.</t>
  </si>
  <si>
    <t>Suministro y montaje de remate de coronación. Remate de coronación en chapa de acero galvanizada y acabada en PVDF de 0.6 mm de espesor y 300 mm de desarrollo.</t>
  </si>
  <si>
    <t>Suministro y montaje de bajante de PVC de 160 mm. Bajante de PVC de 160 mm de diámetro con sus respectivas abrazaderas de fijación. Protección de bajante mediante protectores metálicos en la base, compuestos por dos perfiles normalizados anclados en solera y dos travesaños horizontales tratados con pintura a base de resinas de poliuretano sobre imprimación antioxidante.</t>
  </si>
  <si>
    <t>3.1.1</t>
  </si>
  <si>
    <t>3.1.2</t>
  </si>
  <si>
    <t>3.1.3</t>
  </si>
  <si>
    <t>3.1.4</t>
  </si>
  <si>
    <t>3.1.5</t>
  </si>
  <si>
    <t>3.2.1</t>
  </si>
  <si>
    <t>3.2.2</t>
  </si>
  <si>
    <t>3.2.3</t>
  </si>
  <si>
    <t>3.2.4</t>
  </si>
  <si>
    <t>3.2.5</t>
  </si>
  <si>
    <t>3.2.6</t>
  </si>
  <si>
    <t>3.2.7</t>
  </si>
  <si>
    <t>Suministro y montaje de estructura para marquesina. Formación de la estructura mediante ménsulas atirantadas sobre pilares y correas galvanizadas. Dimensiones: 93,10 m de largo por 2 m de ancho.</t>
  </si>
  <si>
    <t>m²</t>
  </si>
  <si>
    <t>TOTAL CAPITULO 3.2  SUMINISTRO Y MONTAJE MARQUESINA MUELLE DE CARGA</t>
  </si>
  <si>
    <t>1.11</t>
  </si>
  <si>
    <t>1.1</t>
  </si>
  <si>
    <t>1.2</t>
  </si>
  <si>
    <t>1.3</t>
  </si>
  <si>
    <t>1.4</t>
  </si>
  <si>
    <t>1.5</t>
  </si>
  <si>
    <t>1.6</t>
  </si>
  <si>
    <t>1.7</t>
  </si>
  <si>
    <t>1.8</t>
  </si>
  <si>
    <t>1.9</t>
  </si>
  <si>
    <t>1.10</t>
  </si>
  <si>
    <t>1.12</t>
  </si>
  <si>
    <t>1.13</t>
  </si>
  <si>
    <t>2.1</t>
  </si>
  <si>
    <t>2.2</t>
  </si>
  <si>
    <t>2.3</t>
  </si>
  <si>
    <t>2.4</t>
  </si>
  <si>
    <t>2.5</t>
  </si>
  <si>
    <t>2.6</t>
  </si>
  <si>
    <t>2.7</t>
  </si>
  <si>
    <t>2.8</t>
  </si>
  <si>
    <t>2.9</t>
  </si>
  <si>
    <t>2.10</t>
  </si>
  <si>
    <t>2.11</t>
  </si>
  <si>
    <t>2.12</t>
  </si>
  <si>
    <t>2.13</t>
  </si>
  <si>
    <t>2.14</t>
  </si>
  <si>
    <t>2.15</t>
  </si>
  <si>
    <t>2.16</t>
  </si>
  <si>
    <t>2.17</t>
  </si>
  <si>
    <t>2.18</t>
  </si>
  <si>
    <t>4.1</t>
  </si>
  <si>
    <t>4.2</t>
  </si>
  <si>
    <t>4.3</t>
  </si>
  <si>
    <t>5.1</t>
  </si>
  <si>
    <t>5.2</t>
  </si>
  <si>
    <t>6.1</t>
  </si>
  <si>
    <t>6.2</t>
  </si>
  <si>
    <t>6.3</t>
  </si>
  <si>
    <t>6.4</t>
  </si>
  <si>
    <t>6.5</t>
  </si>
  <si>
    <t>6.6</t>
  </si>
  <si>
    <t>6.7</t>
  </si>
  <si>
    <t>6.8</t>
  </si>
  <si>
    <t>6.9</t>
  </si>
  <si>
    <t>6.10</t>
  </si>
  <si>
    <t>6.11</t>
  </si>
  <si>
    <t>6.12</t>
  </si>
  <si>
    <t>6.13</t>
  </si>
  <si>
    <t>6.14</t>
  </si>
  <si>
    <t>6.15</t>
  </si>
  <si>
    <t>7.1</t>
  </si>
  <si>
    <t>7.2</t>
  </si>
  <si>
    <t>7.3</t>
  </si>
  <si>
    <t>7.4</t>
  </si>
  <si>
    <t>8.1</t>
  </si>
  <si>
    <t>8.2</t>
  </si>
  <si>
    <t>8.3</t>
  </si>
  <si>
    <t>8.4</t>
  </si>
  <si>
    <t>8.5</t>
  </si>
  <si>
    <t>8.6</t>
  </si>
  <si>
    <t>2.19</t>
  </si>
  <si>
    <t>Reemplazo completo de puerta metálica de doble hoja (6x2 m). Suministro, desmontaje de puerta existente y montaje de nueva puerta metálica de doble hoja de dimensiones aprox. 6,00 x 2,00 m, fabricada en chapa de acero galvanizado y/o lacado, marco perimetral de perfil tubular, hojas con rigidizadores interiores, herrajes de giro de acero inoxidable, cerradura de seguridad con manilla y cilindro, topes, junta de estanqueidad perimetral. Incluye transporte, medios auxiliares de elevación, retirada del elemento desmontado a vertedero autorizado, mano de obra especializada y pequeño material de fijación. Totalmente instalada, probada y en funcionamiento.</t>
  </si>
  <si>
    <t>2.20</t>
  </si>
  <si>
    <t>Cerradura especial para puerta cortafuegos corredera. Suministro e instalación de cerradura de embutir o sobreponer homologada según UNE-EN 1634 y UNE-EN 1125/179, compatible con mecanismo de cierre automático por fusible térmico o electroimán, con manilla ergonómica exterior e interior, cilindro de perfil europeo. Incluye adaptación de la hoja, mecanizado, tornillería, ajuste y regulación, mano de obra especializada y pequeño material. Totalmente instalada, probada y funcional, garantizando la resistencia al fuego de la puerta.</t>
  </si>
  <si>
    <t>2.21</t>
  </si>
  <si>
    <t>Manilla para ventana oscilobatiente. Suministro e instalación de manilla/cremona de aluminio anodizado o zamak lacado, mecanismo de giro de 4 posiciones (cerrado, abatido, oscilante, microventilación), eje cuadrado estándar de 7 mm, compatible con herraje perimetral existente. Incluye desmontaje de manilla existente, colocación, ajuste del mecanismo de cierre, verificación de estanqueidad, mano de obra y pequeño material. Totalmente instalada y funcionando.</t>
  </si>
  <si>
    <t>2.22</t>
  </si>
  <si>
    <t>Barra antipánico. Suministro e instalación de dispositivo de apertura antipánico de barra horizontal («push bar») conforme a UNE-EN 1125 para puertas en vías de evacuación, fabricado en acero lacado o inoxidable, mecanismo de un punto o multipunto. Compatible con puertas cortafuegos. Incluye desmontaje de herraje existente, mecanizado de hoja, instalación con dispositivo exterior de apertura, ajuste, regulación, verificación de apertura según normativa, mano de obra y pequeño material. Totalmente instalada.</t>
  </si>
  <si>
    <t>2.23</t>
  </si>
  <si>
    <t>Kit oscilobatiente STAC 1 acabado plata mate. Suministro e instalación de kit de herraje oscilobatiente modelo STAC 1 o equivalente homologado, para ventana de aluminio existente. Incluye compás superior de freno regulable, bisagra inferior oscilante, cierre perimetral con cremona y manilla de 4 posiciones, escuadras de conexión, juntas de estanqueidad. Desmontaje del herraje existente, adaptación del perfil, montaje, ajuste de presión de cierre, verificación de estanqueidad al agua y aire, mano de obra especializada y pequeño material. Totalmente instalado y funcional.</t>
  </si>
  <si>
    <t>2.24</t>
  </si>
  <si>
    <t>Suministro y sustitución de puerta en entrada principal de oficinas. Desmontaje y retirada de puerta existente dañada, suministro de nueva puerta de aluminio lacado o acero inoxidable con acristalamiento de seguridad tipo Stadip 3+3, herraje de cierre con cerradura de seguridad, manillas, bisagras de acero inoxidable, cierrapuertas hidráulico con regulación de velocidad y fuerza. Incluye premarco o adaptación del hueco, sellado perimetral con silicona neutra, cumplimiento CTE DB-SUA y CTE DB-SI, transporte, medios auxiliares, mano de obra y pequeño material. Totalmente instalada, probada y en funcionamiento.</t>
  </si>
  <si>
    <t>Suministro y colocación de pareja de cuñas de nivelación para muelle de carga, fabricadas en acero estructural galvanizado en caliente, para transición entre plataforma de muelle y cota de nave, con capacidad portante para tránsito de carretillas y transpaletas. Incluye preparación de superficie, nivelación, fijaciones mediante pernos de anclaje químico o expansión, sellado perimetral, pintura antideslizante en superficie de rodadura, transporte, medios auxiliares y mano de obra especializada. Totalmente instalada y operativa.</t>
  </si>
  <si>
    <t>6.16</t>
  </si>
  <si>
    <t>Suministro, fabricación en taller y montaje in situ de rampa de acceso peatonal de acero inoxidable AISI 304, de dimensiones aprox. 29,00 x 1,50 m, pendiente 6%, con estructura portante de perfilería inox, plataforma de chapa estriada antideslizante y pasamanos perimetrales de tubo galvanizado en caliente (longitud total aprox. 116 ml) con anclajes intermedios según CTE DB-SUA. Incluye cálculo estructural, planos de taller, transporte, medios auxiliares de izado, anclajes a cimentación existente, soldaduras en obra, mano de obra especializada y limpieza final. Totalmente instalada y en servicio.</t>
  </si>
  <si>
    <t>6.17</t>
  </si>
  <si>
    <t>Estructura de refuerzo para poste de vallado tipo Rivisa. Suministro, fabricación y montaje de refuerzo de perfilería de acero galvanizado en caliente (tubular rectangular o angular), con placa base de anclaje para fijación a dado de cimentación existente mediante pernos de expansión o anclaje químico. Abraza el poste existente proporcionando rigidez adicional frente a viento y empuje. Incluye cálculo, corte y soldadura en taller, galvanizado en caliente (UNE-EN ISO 1461, mín. 70 μm), transporte, colocación, fijaciones, mano de obra especializada y medios auxiliares. Totalmente montado.</t>
  </si>
  <si>
    <t>6.18</t>
  </si>
  <si>
    <t>Valla de 1,50 m de altura en acero galvanizado tipo Rivisa. Suministro y montaje de valla perimetral formada por paneles de malla de acero electrosoldado galvanizado en caliente (varilla Ø 4-5 mm, retícula 200x50 mm o similar), postes intermedios de tubo galvanizado con tapa plástica (máx. 2,50 m entre ejes), grapas, tornillos inoxidables y abrazaderas de fijación. Incluye replanteo, cimentación o anclaje de postes a zapata existente, montaje de paneles, cortes y remates, medios auxiliares, mano de obra y pequeño material. Totalmente montada y acabada.</t>
  </si>
  <si>
    <t>6.19</t>
  </si>
  <si>
    <t>Sustitución de perfil cuadrado estructural en pista de pádel. Suministro y sustitución de perfil tubular cuadrado de acero estructural (S275JR o S355JR, UNE-EN 10210) en estructura de pista de pádel, en sustitución de perfil dañado por siniestro (Borrasca Nils). Incluye desmontaje del perfil afectado, corte a medida, soldadura o unión atornillada, tratamiento anticorrosivo (galvanizado o imprimación + pintura, mín. 80 μm), transporte, medios auxiliares, mano de obra especializada y pequeño material. Totalmente sustituido y acabado.</t>
  </si>
  <si>
    <t>6.20</t>
  </si>
  <si>
    <t>Cerramiento interior de nave industrial con paneles de malla electrosoldada. Suministro y montaje de cerramiento interior formado por paneles de malla de acero electrosoldada galvanizada en caliente (varilla Ø 4-5 mm, retícula 200x50 mm), postes de perfil tubular galvanizado anclados a solera mediante placa base con pernos de expansión (máx. 2,50 m entre ejes), puerta de acceso integrada si se requiere, refuerzos horizontales y remates superiores. Incluye replanteo, perforación de solera, fijación de postes con mortero sin retracción o anclaje químico, montaje de paneles, cortes y ajustes, tratamiento anticorrosivo en puntos de corte, medios auxiliares, mano de obra y pequeño material. Totalmente montado y acabado.</t>
  </si>
  <si>
    <t>TOTAL CAPITULO 06 ELEMENTOS DE CERRAJERÍA</t>
  </si>
  <si>
    <t>6.21</t>
  </si>
  <si>
    <t>PROTECCIONES PILARES. Suministro y colocación de protector metálico rectangular de 3000 mm de perímetro para base de pilares, compuesto por 4 perfiles de anclaje UPN 100 de 650  mm de altura fijados mediante pletina de anclaje, unidos  perimetral mediante  perfil angular   de 3000 mm que incluye  tope de goma Silentblock y reforzado mediante cruces de San Andres en perfil angular. Se adjunta un croquis y fotografía de la solución descrita en el Anejo II del Pliego de Prescripciones.</t>
  </si>
  <si>
    <t>PROTECCIÓN ESCALERAS EMERGENCIA O PUERTAS CORTAFUEGOS Suministro y colocación de pilonas  de protección de perfil HBE-120 con pretina de anclaje 40x40x0,1 m, canto superior redondeado y pintura en franjas de 10 cm, alternativamente amarilla y negra, capa de imprimación epoxi  y dos capas de acabado.</t>
  </si>
  <si>
    <t>PROTECCIÓN ESCALERAS EMERGENCIA O PUERTAS CORTAFUEGOS Suministro y colocación de pilonas  de protección de perfil HBE-200 con pretina de anclaje 40x40x0,1 m, canto superior redondeado y pintura en franjas de 10 cm, alternativamente amarilla y negra, capa de imprimación epoxi  y dos capas de acabado.</t>
  </si>
  <si>
    <t>PROTECCIÓN FAROLA. Suministro y colocación de protector redondo de 1.000 mm de diámetro mediante 3 IPN 140 de 1.000 mm de altura con pletina de anclaje y dos tubos circulares de 60 mm de diámetro y 2mm de espesor, terminado con pintura en franjas de 10 cm, alternativamente amarilla y negra, capa de imprimación epoxi  y dos capas de acabado.</t>
  </si>
  <si>
    <t>PROTECCIÓN BAJANTE. Suministro y colocación de protectores metálicos en la base de los bajantes de aguas pluviales. Compuestos por dos perfiles normalizados anclados en solera y dos travesaños horizontales, tratados con pintura a base de resinas de poliuretano, con dos componentes tipo Orfapol, sobre imprimación antioxidante</t>
  </si>
  <si>
    <t xml:space="preserve">BARANDILLA METÁLICA ACERO GALVANIZADO CON PASAMANOS TUBULAR Ø40 INOXIDABLE. Suministro y colocación de barandilla metálica en acero galvanizado con pasamanos tubular de acero inoxidable auténtico tipo AISI 304 Ø40 mm, montantes cada 1 m rodapiés y dos tirantes. </t>
  </si>
  <si>
    <t>GUIA CAMIONES: Suministro e instalación de pareja de guias para camiones acabado galvanizado compuestas por tubo de acero de diámetro exterior Ø 140 mm y de 3 mm de espesor, doblado y soldado a tres bases de chapa de acero de 8 mm de espesor con taladros Ø 17 para su fijación al suelo mediante 12 tacos metálicos. Con una longitud total de 2620 mm y una altura de 260 mm. Acabado galvanizado. Incluyendo transporte, colocación, gestión y tasas de residuos generados así como cualquier otro coste adicional.</t>
  </si>
  <si>
    <t>Contrato marco para el acondicionamiento de fachadas, marquesinas, cristaleras de naves y elementos fijos de la urbanización de la ZAL Port. (EXP 2622006)</t>
  </si>
  <si>
    <t>CAPITULO 6</t>
  </si>
  <si>
    <t>h</t>
  </si>
  <si>
    <t xml:space="preserve">Desmontaje de ventilador estático con el posterior suministro y colocación de cubierta metálica tipo sándwich formada por dos chapas superior e inferior de acero galvanizado en frío a base de perfil troquelado R4/44, el perfil superior se suministrará en acabado lacado PVDF con espesor de 0,6 mm y color blanco 1006, con aislamiento intermedio IBR70 4. Incluye material, montaje, medios de elevación, transporte a vertedero y fijaciones necesarias. </t>
  </si>
  <si>
    <t xml:space="preserve">Desmontaje de fachada existente y retirada de materiales extraídos. Se incluye la gestión de residuos en vertedero homologado cómo el pago del canon del vertido </t>
  </si>
  <si>
    <t xml:space="preserve">Corte  y desmontaje de fachada existente (aprox 2,80 x 0,2 m) con posterior retirada de materiales extraídos. Se incluye la gestión de residuos en vertedero homologado cómo el pago del canon del vertido </t>
  </si>
  <si>
    <t>PUERTA METALICA PEATONAL CORTAFUEGOS 90X 205 EI2-C 60. Suministro y colocación de puerta cortafuegos metálica, RF-60 de una hoja batiente con homologación nacional, para luz de 900 x 2050 mm, compuesta por marco duella  galvanizado, con patas de anclaje, forro de chapa lisa, relleno interior de material ignifugo con pernos de retorno mediante muelle y cerradura de golpe, incluyendo barra antipanico, incluyendo pintado de la misma por ambas caras con una capa de imprimación epoxi y dos de acabado con color a definir por D.F.</t>
  </si>
  <si>
    <t>PUERTA METALICA PEATONAL CORTAFUEGOS 90X 205 EI2-C 90. Suministro y colocación de puerta cortafuegos metálica, RF-90 de una hoja batiente con homologación nacional, para luz de 900 x 2050 mm, compuesta por marco duella  galvanizado, con patas de anclaje, forro de chapa lisa, relleno interior de material ignifugo con pernos de retorno mediante muelle y cerradura de golpe, incluyendo barra antipanico, incluyendo pintado de la misma por ambas caras con una capa de imprimación epoxi y dos de acabado con color a definir por D.F.</t>
  </si>
  <si>
    <t>BARANDILLA METÁLICA ACERO GALVANIZADO CON PASAMANOS TUBULAR Ø70 PARA PINTAR. Suministro y colocación de barandilla metálica en acero  con pasamanos tubular Ø70 mm, montantes cada 1 m rodapiés y dos tirantes. Pintado con imprimación epoxi y dos manos de acabado con color a definir por la propiedad.</t>
  </si>
  <si>
    <t>PROTECTOR INTERIOR TIPO "GUSANO". Suministro y colocación de protector interior para puestos de control o cuadros de mando de exutorios a base de tubo tipo "gusano", con pletinas de anclaje a tierra y portería de altura no superior a 60 cm y longitud máxima de 1,50 mts. Tubular Ø120 mm, pintura en franjas de 10 cm, alternativamente amarilla y negra, imprimación epoxi y dos capas de acabado.</t>
  </si>
  <si>
    <t>PROTECTOR EXTERIOR TIPO "GUSANO". Suministro y colocación de protector exterior para puestos de control o cuadros de mando de exutorios a base de tubo tipo "gusano", con pletinas de anclaje a tierra y portería de altura no superior a 100 cm y longitud máxima de 1,50 mts. Tubular Ø120 mm, pintura en franjas de 10 cm, alternativamente amarilla y negra, imprimación epoxi y dos capas de acabado.</t>
  </si>
  <si>
    <t>ESCALERA DE EMERGENCIA GALVANIZADA LATERAL. Suministro y colocación de escalera de evacuación de emergencia a base de estructura realizada con perfil IPN, escalones de chapa lagrimada con marco de refuerzo inferior, barandilla simple lateral tubular con pasamanos Ø70 mm, montantes cada 1 m rodapiés y dos tirantes, rellano con chapa lagrimada de medidas 1,50 x 1,35 mts, con estructura metálica de refuerzo. Todo ejecutado en acero galvanizado, incluye 7 peldaños de 0,28 x 0,17 mts.</t>
  </si>
  <si>
    <t>ESCALERA DE EMERGENCIA GALVANIZADA FRONTAL. Suministro y colocación de escalera de evacuación de emergencia a base de estructura realizada con perfil IPN, escalones de chapa lagrimada con marco de refuerzo inferior, doble barandilla tubular con pasamanos Ø70 mm, montantes cada 1 m rodapiés y dos tirantes, rellano con chapa lagrimada de medidas 1,50 x 1,35 mts, con estructura metálica de refuerzo. Todo ejecutado en acero galvanizado, incluye 7 peldaños de 0,28 x 0,17 mts.</t>
  </si>
  <si>
    <t>ESCALERA TIPO PISCINA H= 1m. Suministro y colocación de escalera tipo piscina, fijada en la divisoria superior de cubierta, con un desarrollo de 3 m (2 tramos verticales de 1 m + tramex de 1 x 1 x0,3 m) realizada a base de estructura galvanizada, doble barandilla tubular con pasamanos Ø 40 mm.</t>
  </si>
  <si>
    <t>ESCALERA TIPO PISCINA H=1,6m. Suministro y colocación de escalera tipo piscina, fijada en la divisoria superior de cubierta, con un desarrollo de 4,2 m (2 tramos verticales de 1,6  m +  tramex de 1 x 1 x0,3 m) realizada a base de estructura galvanizada, doble barandilla tubular con pasamanos Ø 40 mm.</t>
  </si>
  <si>
    <t>PROTECCIÓN DIVISORIA INTERIOR: Suministro y fabricación  de protección perimetral, fabricada por módulos de: 170 mm y Long: 6.000 mm, construidas con tubo de D: 100 mm esp: 4 mm, codos de 90º en ambos  extremos y 4 puntos de anclaje, todo acabado en RAL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</si>
</sst>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C0A]_-;\-* #,##0.00\ [$€-C0A]_-;_-* &quot;-&quot;??\ [$€-C0A]_-;_-@_-"/>
    <numFmt numFmtId="165" formatCode="#,##0.00_ ;\-#,##0.00\ "/>
  </numFmts>
  <fonts count="11" x14ac:knownFonts="1">
    <font>
      <sz val="11"/>
      <color theme="1"/>
      <name val="Calibri"/>
      <family val="2"/>
      <scheme val="minor"/>
    </font>
    <font>
      <sz val="10"/>
      <color indexed="8"/>
      <name val="MS Sans Serif"/>
      <family val="2"/>
    </font>
    <font>
      <sz val="10"/>
      <color theme="1"/>
      <name val="Calibri"/>
      <family val="2"/>
    </font>
    <font>
      <sz val="8"/>
      <color theme="1"/>
      <name val="Calibri"/>
      <family val="2"/>
    </font>
    <font>
      <sz val="8"/>
      <color indexed="9"/>
      <name val="Calibri"/>
      <family val="2"/>
    </font>
    <font>
      <b/>
      <sz val="8"/>
      <color indexed="8"/>
      <name val="Calibri"/>
      <family val="2"/>
    </font>
    <font>
      <sz val="8"/>
      <color indexed="8"/>
      <name val="Calibri"/>
      <family val="2"/>
    </font>
    <font>
      <sz val="8"/>
      <color rgb="FF000000"/>
      <name val="Calibri"/>
      <family val="2"/>
    </font>
    <font>
      <b/>
      <sz val="8"/>
      <color indexed="9"/>
      <name val="Calibri"/>
      <family val="2"/>
    </font>
    <font>
      <b/>
      <sz val="12"/>
      <color indexed="9"/>
      <name val="Calibri"/>
      <family val="2"/>
    </font>
    <font>
      <b/>
      <sz val="12"/>
      <color theme="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0"/>
      </patternFill>
    </fill>
    <fill>
      <patternFill patternType="solid">
        <fgColor theme="1"/>
        <bgColor indexed="64"/>
      </patternFill>
    </fill>
    <fill>
      <patternFill patternType="solid">
        <fgColor indexed="8"/>
        <bgColor indexed="0"/>
      </patternFill>
    </fill>
    <fill>
      <patternFill patternType="solid">
        <fgColor indexed="8"/>
        <bgColor indexed="64"/>
      </patternFill>
    </fill>
    <fill>
      <patternFill patternType="solid">
        <fgColor rgb="FF4472C4"/>
        <bgColor indexed="64"/>
      </patternFill>
    </fill>
    <fill>
      <patternFill patternType="solid">
        <fgColor theme="4" tint="-0.249977111117893"/>
        <bgColor indexed="64"/>
      </patternFill>
    </fill>
  </fills>
  <borders count="10">
    <border>
      <left/>
      <right/>
      <top/>
      <bottom/>
      <diagonal/>
    </border>
    <border>
      <left/>
      <right/>
      <top style="medium">
        <color auto="1"/>
      </top>
      <bottom style="medium">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medium">
        <color auto="1"/>
      </top>
      <bottom style="thin">
        <color indexed="64"/>
      </bottom>
      <diagonal/>
    </border>
    <border>
      <left/>
      <right/>
      <top style="medium">
        <color auto="1"/>
      </top>
      <bottom/>
      <diagonal/>
    </border>
    <border>
      <left/>
      <right/>
      <top style="thin">
        <color indexed="64"/>
      </top>
      <bottom style="thin">
        <color indexed="64"/>
      </bottom>
      <diagonal/>
    </border>
    <border>
      <left/>
      <right/>
      <top style="thin">
        <color theme="0" tint="-0.499984740745262"/>
      </top>
      <bottom style="thin">
        <color indexed="64"/>
      </bottom>
      <diagonal/>
    </border>
    <border>
      <left/>
      <right/>
      <top/>
      <bottom style="medium">
        <color auto="1"/>
      </bottom>
      <diagonal/>
    </border>
  </borders>
  <cellStyleXfs count="2">
    <xf numFmtId="0" fontId="0" fillId="0" borderId="0"/>
    <xf numFmtId="0" fontId="1" fillId="0" borderId="0"/>
  </cellStyleXfs>
  <cellXfs count="86">
    <xf numFmtId="0" fontId="0" fillId="0" borderId="0" xfId="0"/>
    <xf numFmtId="0" fontId="2" fillId="0" borderId="0" xfId="0" applyFont="1"/>
    <xf numFmtId="164" fontId="2" fillId="0" borderId="0" xfId="0" applyNumberFormat="1" applyFont="1"/>
    <xf numFmtId="44" fontId="2" fillId="0" borderId="0" xfId="0" applyNumberFormat="1" applyFont="1"/>
    <xf numFmtId="0" fontId="3" fillId="0" borderId="0" xfId="0" applyFont="1"/>
    <xf numFmtId="164" fontId="3" fillId="0" borderId="0" xfId="0" applyNumberFormat="1" applyFont="1"/>
    <xf numFmtId="0" fontId="5" fillId="0" borderId="1" xfId="1" applyFont="1" applyBorder="1" applyAlignment="1">
      <alignment horizontal="center" vertical="center"/>
    </xf>
    <xf numFmtId="164" fontId="5" fillId="0" borderId="1" xfId="1" applyNumberFormat="1" applyFont="1" applyBorder="1" applyAlignment="1">
      <alignment horizontal="center" vertical="center"/>
    </xf>
    <xf numFmtId="3" fontId="6" fillId="2" borderId="5" xfId="1"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vertical="center" wrapText="1"/>
    </xf>
    <xf numFmtId="164" fontId="7" fillId="0" borderId="6" xfId="0" applyNumberFormat="1" applyFont="1" applyBorder="1" applyAlignment="1">
      <alignment horizontal="center" vertical="center"/>
    </xf>
    <xf numFmtId="165" fontId="6" fillId="0" borderId="6" xfId="1" applyNumberFormat="1" applyFont="1" applyBorder="1" applyAlignment="1">
      <alignment horizontal="center" vertical="center"/>
    </xf>
    <xf numFmtId="3" fontId="6" fillId="2" borderId="7" xfId="1"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vertical="center" wrapText="1"/>
    </xf>
    <xf numFmtId="164" fontId="7" fillId="0" borderId="2" xfId="0" applyNumberFormat="1" applyFont="1" applyBorder="1" applyAlignment="1">
      <alignment horizontal="center" vertical="center"/>
    </xf>
    <xf numFmtId="165" fontId="6" fillId="0" borderId="2" xfId="1" applyNumberFormat="1" applyFont="1" applyBorder="1" applyAlignment="1">
      <alignment horizontal="center" vertical="center"/>
    </xf>
    <xf numFmtId="49" fontId="6" fillId="2" borderId="7" xfId="1" applyNumberFormat="1"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vertical="center" wrapText="1"/>
    </xf>
    <xf numFmtId="164" fontId="7" fillId="0" borderId="8" xfId="0" applyNumberFormat="1" applyFont="1" applyBorder="1" applyAlignment="1">
      <alignment horizontal="center" vertical="center"/>
    </xf>
    <xf numFmtId="165" fontId="6" fillId="0" borderId="8" xfId="1" applyNumberFormat="1" applyFont="1" applyBorder="1" applyAlignment="1">
      <alignment horizontal="center" vertical="center"/>
    </xf>
    <xf numFmtId="0" fontId="4" fillId="3" borderId="0" xfId="1" applyFont="1" applyFill="1" applyAlignment="1">
      <alignment horizontal="center" vertical="center"/>
    </xf>
    <xf numFmtId="0" fontId="4" fillId="3" borderId="0" xfId="1" applyFont="1" applyFill="1" applyAlignment="1">
      <alignment vertical="center" wrapText="1"/>
    </xf>
    <xf numFmtId="164" fontId="4" fillId="4" borderId="0" xfId="1" applyNumberFormat="1" applyFont="1" applyFill="1" applyAlignment="1">
      <alignment horizontal="center" vertical="center"/>
    </xf>
    <xf numFmtId="165" fontId="4" fillId="4" borderId="0" xfId="1" applyNumberFormat="1" applyFont="1" applyFill="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164" fontId="4" fillId="0" borderId="0" xfId="1" applyNumberFormat="1" applyFont="1" applyAlignment="1">
      <alignment horizontal="center" vertical="center"/>
    </xf>
    <xf numFmtId="165" fontId="4" fillId="0" borderId="0" xfId="1" applyNumberFormat="1" applyFont="1" applyAlignment="1">
      <alignment horizontal="center" vertical="center"/>
    </xf>
    <xf numFmtId="3" fontId="6" fillId="2" borderId="0" xfId="1" applyNumberFormat="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164" fontId="7" fillId="0" borderId="0" xfId="0" applyNumberFormat="1" applyFont="1" applyAlignment="1">
      <alignment horizontal="center" vertical="center"/>
    </xf>
    <xf numFmtId="165" fontId="6" fillId="0" borderId="0" xfId="1" applyNumberFormat="1" applyFont="1" applyAlignment="1">
      <alignment horizontal="center" vertical="center"/>
    </xf>
    <xf numFmtId="0" fontId="4" fillId="0" borderId="0" xfId="1" applyFont="1" applyAlignment="1">
      <alignment vertical="center" wrapText="1"/>
    </xf>
    <xf numFmtId="3" fontId="6" fillId="2" borderId="3" xfId="1"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wrapText="1"/>
    </xf>
    <xf numFmtId="164" fontId="7" fillId="0" borderId="3" xfId="0" applyNumberFormat="1" applyFont="1" applyBorder="1" applyAlignment="1">
      <alignment horizontal="center" vertical="center"/>
    </xf>
    <xf numFmtId="165" fontId="6" fillId="0" borderId="3" xfId="1" applyNumberFormat="1" applyFont="1" applyBorder="1" applyAlignment="1">
      <alignment horizontal="center" vertical="center"/>
    </xf>
    <xf numFmtId="3" fontId="6" fillId="2" borderId="2" xfId="1" applyNumberFormat="1" applyFont="1" applyFill="1" applyBorder="1" applyAlignment="1">
      <alignment horizontal="center" vertical="center"/>
    </xf>
    <xf numFmtId="0" fontId="6" fillId="0" borderId="2" xfId="1" applyFont="1" applyBorder="1" applyAlignment="1">
      <alignment horizontal="center" vertical="center"/>
    </xf>
    <xf numFmtId="0" fontId="6" fillId="0" borderId="2" xfId="0" applyFont="1" applyBorder="1" applyAlignment="1">
      <alignment vertical="center" wrapText="1"/>
    </xf>
    <xf numFmtId="164" fontId="6" fillId="0" borderId="2" xfId="1" applyNumberFormat="1" applyFont="1" applyBorder="1" applyAlignment="1">
      <alignment horizontal="center" vertical="center"/>
    </xf>
    <xf numFmtId="4" fontId="6" fillId="0" borderId="2" xfId="1" applyNumberFormat="1" applyFont="1" applyBorder="1" applyAlignment="1">
      <alignment horizontal="center" vertical="center"/>
    </xf>
    <xf numFmtId="49" fontId="6" fillId="2" borderId="2" xfId="1" applyNumberFormat="1" applyFont="1" applyFill="1" applyBorder="1" applyAlignment="1">
      <alignment horizontal="center" vertical="center"/>
    </xf>
    <xf numFmtId="0" fontId="8" fillId="5" borderId="0" xfId="1" applyFont="1" applyFill="1" applyAlignment="1">
      <alignment horizontal="left" vertical="center"/>
    </xf>
    <xf numFmtId="0" fontId="8" fillId="6" borderId="0" xfId="1" applyFont="1" applyFill="1"/>
    <xf numFmtId="0" fontId="8" fillId="5" borderId="0" xfId="1" quotePrefix="1" applyFont="1" applyFill="1" applyAlignment="1">
      <alignment vertical="center" wrapText="1"/>
    </xf>
    <xf numFmtId="164" fontId="8" fillId="6" borderId="0" xfId="1" applyNumberFormat="1" applyFont="1" applyFill="1"/>
    <xf numFmtId="4" fontId="8" fillId="5" borderId="0" xfId="1" applyNumberFormat="1" applyFont="1" applyFill="1" applyAlignment="1">
      <alignment horizontal="center" vertical="center"/>
    </xf>
    <xf numFmtId="4" fontId="8" fillId="5" borderId="0" xfId="1" applyNumberFormat="1" applyFont="1" applyFill="1" applyAlignment="1">
      <alignment vertical="center"/>
    </xf>
    <xf numFmtId="0" fontId="8" fillId="0" borderId="0" xfId="1" applyFont="1" applyAlignment="1">
      <alignment horizontal="left" vertical="center"/>
    </xf>
    <xf numFmtId="0" fontId="8" fillId="0" borderId="0" xfId="1" applyFont="1"/>
    <xf numFmtId="0" fontId="8" fillId="0" borderId="0" xfId="1" quotePrefix="1" applyFont="1" applyAlignment="1">
      <alignment vertical="center" wrapText="1"/>
    </xf>
    <xf numFmtId="164" fontId="8" fillId="0" borderId="0" xfId="1" applyNumberFormat="1" applyFont="1"/>
    <xf numFmtId="4" fontId="8" fillId="0" borderId="0" xfId="1" applyNumberFormat="1" applyFont="1" applyAlignment="1">
      <alignment horizontal="center" vertical="center"/>
    </xf>
    <xf numFmtId="4" fontId="8" fillId="0" borderId="0" xfId="1" applyNumberFormat="1" applyFont="1" applyAlignment="1">
      <alignment vertical="center"/>
    </xf>
    <xf numFmtId="0" fontId="6" fillId="0" borderId="0" xfId="1" applyFont="1" applyAlignment="1">
      <alignment horizontal="center" vertical="center"/>
    </xf>
    <xf numFmtId="0" fontId="6" fillId="0" borderId="0" xfId="0" applyFont="1" applyAlignment="1">
      <alignment vertical="center" wrapText="1"/>
    </xf>
    <xf numFmtId="164" fontId="6" fillId="0" borderId="0" xfId="1" applyNumberFormat="1" applyFont="1" applyAlignment="1">
      <alignment horizontal="center" vertical="center"/>
    </xf>
    <xf numFmtId="4" fontId="6" fillId="0" borderId="0" xfId="1" applyNumberFormat="1" applyFont="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vertical="center" wrapText="1"/>
    </xf>
    <xf numFmtId="164" fontId="6" fillId="0" borderId="1" xfId="1" applyNumberFormat="1" applyFont="1" applyBorder="1" applyAlignment="1">
      <alignment horizontal="center" vertical="center"/>
    </xf>
    <xf numFmtId="0" fontId="9" fillId="5" borderId="0" xfId="1" applyFont="1" applyFill="1" applyAlignment="1">
      <alignment vertical="center"/>
    </xf>
    <xf numFmtId="0" fontId="9" fillId="6" borderId="0" xfId="1" applyFont="1" applyFill="1" applyAlignment="1">
      <alignment horizontal="center" vertical="center"/>
    </xf>
    <xf numFmtId="164" fontId="9" fillId="5" borderId="0" xfId="1" applyNumberFormat="1" applyFont="1" applyFill="1" applyAlignment="1">
      <alignment horizontal="left" vertical="center" wrapText="1"/>
    </xf>
    <xf numFmtId="0" fontId="4" fillId="7" borderId="0" xfId="1" applyFont="1" applyFill="1" applyAlignment="1">
      <alignment horizontal="center" vertical="center" wrapText="1"/>
    </xf>
    <xf numFmtId="164" fontId="4" fillId="7" borderId="0" xfId="1" applyNumberFormat="1" applyFont="1" applyFill="1" applyAlignment="1">
      <alignment horizontal="center" vertical="center"/>
    </xf>
    <xf numFmtId="165" fontId="4" fillId="7" borderId="0" xfId="1" applyNumberFormat="1" applyFont="1" applyFill="1" applyAlignment="1">
      <alignment horizontal="center" vertical="center"/>
    </xf>
    <xf numFmtId="0" fontId="8" fillId="7" borderId="0" xfId="1" applyFont="1" applyFill="1" applyAlignment="1">
      <alignment horizontal="center" vertical="center" wrapText="1"/>
    </xf>
    <xf numFmtId="164" fontId="8" fillId="7" borderId="0" xfId="1" applyNumberFormat="1" applyFont="1" applyFill="1" applyAlignment="1">
      <alignment horizontal="center" vertical="center"/>
    </xf>
    <xf numFmtId="165" fontId="8" fillId="7" borderId="0" xfId="1" applyNumberFormat="1" applyFont="1" applyFill="1" applyAlignment="1">
      <alignment horizontal="center" vertical="center"/>
    </xf>
    <xf numFmtId="0" fontId="8" fillId="7" borderId="9" xfId="1" applyFont="1" applyFill="1" applyBorder="1" applyAlignment="1">
      <alignment horizontal="center" vertical="center" wrapText="1"/>
    </xf>
    <xf numFmtId="164" fontId="9" fillId="5" borderId="0" xfId="1" applyNumberFormat="1" applyFont="1" applyFill="1" applyAlignment="1">
      <alignment horizontal="center" vertical="center"/>
    </xf>
    <xf numFmtId="0" fontId="4" fillId="3" borderId="0" xfId="1" applyFont="1" applyFill="1" applyAlignment="1">
      <alignment horizontal="center" vertical="center"/>
    </xf>
    <xf numFmtId="0" fontId="4" fillId="3" borderId="0" xfId="1" applyFont="1" applyFill="1" applyAlignment="1">
      <alignment horizontal="left" vertical="center" wrapText="1"/>
    </xf>
    <xf numFmtId="0" fontId="4" fillId="7" borderId="0" xfId="1" applyFont="1" applyFill="1" applyAlignment="1">
      <alignment horizontal="center" vertical="center"/>
    </xf>
    <xf numFmtId="0" fontId="4" fillId="7" borderId="9" xfId="1" applyFont="1" applyFill="1" applyBorder="1" applyAlignment="1">
      <alignment horizontal="center" vertical="center" wrapText="1"/>
    </xf>
    <xf numFmtId="0" fontId="4" fillId="3" borderId="4" xfId="1" applyFont="1" applyFill="1" applyBorder="1" applyAlignment="1">
      <alignment horizontal="center" vertical="center"/>
    </xf>
    <xf numFmtId="0" fontId="10" fillId="8" borderId="0" xfId="0" applyFont="1" applyFill="1" applyAlignment="1">
      <alignment horizontal="center" wrapText="1"/>
    </xf>
  </cellXfs>
  <cellStyles count="2">
    <cellStyle name="Normal" xfId="0" builtinId="0"/>
    <cellStyle name="Normal_Hoja1" xfId="1" xr:uid="{A7FD4EF5-D4F5-446C-8C23-D5FC2BE491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842"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3F9D403-9BF9-420B-9C2C-6ED9E0CEADD0}">
  <we:reference id="WA200009404" version="1.0.0.8" store="Omex" storeType="OMEX"/>
  <we:alternateReferences>
    <we:reference id="WA200009404" version="1.0.0.8" store="WA200009404" storeType="OMEX"/>
  </we:alternateReferences>
  <we:properties>
    <we:property name="claude.fileId" value="&quot;375a00c9-e28b-47c1-aac0-b52f65487fbe&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3A11-C94E-4573-9C2F-2041A23CEFD1}">
  <dimension ref="A1:I129"/>
  <sheetViews>
    <sheetView showGridLines="0" tabSelected="1" topLeftCell="A107" zoomScale="130" zoomScaleNormal="130" workbookViewId="0">
      <selection activeCell="A2" sqref="A2:F129"/>
    </sheetView>
  </sheetViews>
  <sheetFormatPr baseColWidth="10" defaultColWidth="11.3828125" defaultRowHeight="12.9" x14ac:dyDescent="0.35"/>
  <cols>
    <col min="1" max="1" width="7.3828125" style="1" bestFit="1" customWidth="1"/>
    <col min="2" max="2" width="3.3046875" style="1" bestFit="1" customWidth="1"/>
    <col min="3" max="3" width="57.69140625" style="1" customWidth="1"/>
    <col min="4" max="4" width="11.3828125" style="2" bestFit="1"/>
    <col min="5" max="5" width="8.3046875" style="1" bestFit="1" customWidth="1"/>
    <col min="6" max="6" width="11.3828125" style="1" bestFit="1"/>
    <col min="7" max="16384" width="11.3828125" style="1"/>
  </cols>
  <sheetData>
    <row r="1" spans="1:8" x14ac:dyDescent="0.35">
      <c r="A1" s="4"/>
      <c r="B1" s="4"/>
      <c r="C1" s="4"/>
      <c r="D1" s="5"/>
      <c r="E1" s="4"/>
      <c r="F1" s="4"/>
    </row>
    <row r="2" spans="1:8" ht="48" customHeight="1" x14ac:dyDescent="0.45">
      <c r="A2" s="85" t="s">
        <v>197</v>
      </c>
      <c r="B2" s="85"/>
      <c r="C2" s="85"/>
      <c r="D2" s="85"/>
      <c r="E2" s="85"/>
      <c r="F2" s="85"/>
    </row>
    <row r="3" spans="1:8" x14ac:dyDescent="0.35">
      <c r="A3" s="4"/>
      <c r="B3" s="4"/>
      <c r="C3" s="4"/>
      <c r="D3" s="5"/>
      <c r="E3" s="4"/>
      <c r="F3" s="4"/>
    </row>
    <row r="4" spans="1:8" ht="13.3" thickBot="1" x14ac:dyDescent="0.4">
      <c r="A4" s="82" t="s">
        <v>0</v>
      </c>
      <c r="B4" s="82"/>
      <c r="C4" s="72" t="s">
        <v>1</v>
      </c>
      <c r="D4" s="73"/>
      <c r="E4" s="74"/>
      <c r="F4" s="73"/>
    </row>
    <row r="5" spans="1:8" ht="13.3" thickBot="1" x14ac:dyDescent="0.4">
      <c r="A5" s="6" t="s">
        <v>2</v>
      </c>
      <c r="B5" s="6" t="s">
        <v>3</v>
      </c>
      <c r="C5" s="6" t="s">
        <v>4</v>
      </c>
      <c r="D5" s="7" t="s">
        <v>5</v>
      </c>
      <c r="E5" s="6" t="s">
        <v>6</v>
      </c>
      <c r="F5" s="6" t="s">
        <v>7</v>
      </c>
    </row>
    <row r="6" spans="1:8" ht="21.45" x14ac:dyDescent="0.35">
      <c r="A6" s="8" t="s">
        <v>105</v>
      </c>
      <c r="B6" s="9" t="s">
        <v>102</v>
      </c>
      <c r="C6" s="10" t="s">
        <v>8</v>
      </c>
      <c r="D6" s="11"/>
      <c r="E6" s="12">
        <v>120</v>
      </c>
      <c r="F6" s="11">
        <f>D6*E6</f>
        <v>0</v>
      </c>
      <c r="H6" s="2"/>
    </row>
    <row r="7" spans="1:8" ht="53.6" x14ac:dyDescent="0.35">
      <c r="A7" s="13" t="s">
        <v>106</v>
      </c>
      <c r="B7" s="14" t="s">
        <v>102</v>
      </c>
      <c r="C7" s="15" t="s">
        <v>9</v>
      </c>
      <c r="D7" s="16"/>
      <c r="E7" s="17">
        <v>120</v>
      </c>
      <c r="F7" s="16">
        <f>D7*E7</f>
        <v>0</v>
      </c>
      <c r="H7" s="2"/>
    </row>
    <row r="8" spans="1:8" ht="53.6" x14ac:dyDescent="0.35">
      <c r="A8" s="13" t="s">
        <v>107</v>
      </c>
      <c r="B8" s="14" t="s">
        <v>10</v>
      </c>
      <c r="C8" s="15" t="s">
        <v>200</v>
      </c>
      <c r="D8" s="16"/>
      <c r="E8" s="17">
        <v>75</v>
      </c>
      <c r="F8" s="16">
        <f t="shared" ref="F8:F18" si="0">D8*E8</f>
        <v>0</v>
      </c>
      <c r="H8" s="2"/>
    </row>
    <row r="9" spans="1:8" ht="21.45" x14ac:dyDescent="0.35">
      <c r="A9" s="13" t="s">
        <v>108</v>
      </c>
      <c r="B9" s="14" t="s">
        <v>102</v>
      </c>
      <c r="C9" s="15" t="s">
        <v>11</v>
      </c>
      <c r="D9" s="16"/>
      <c r="E9" s="17">
        <v>50</v>
      </c>
      <c r="F9" s="16">
        <f t="shared" si="0"/>
        <v>0</v>
      </c>
      <c r="H9" s="2"/>
    </row>
    <row r="10" spans="1:8" ht="75" x14ac:dyDescent="0.35">
      <c r="A10" s="13" t="s">
        <v>109</v>
      </c>
      <c r="B10" s="14" t="s">
        <v>102</v>
      </c>
      <c r="C10" s="15" t="s">
        <v>12</v>
      </c>
      <c r="D10" s="16"/>
      <c r="E10" s="17">
        <v>50</v>
      </c>
      <c r="F10" s="16">
        <f t="shared" si="0"/>
        <v>0</v>
      </c>
      <c r="H10" s="2"/>
    </row>
    <row r="11" spans="1:8" ht="21.45" x14ac:dyDescent="0.35">
      <c r="A11" s="13" t="s">
        <v>110</v>
      </c>
      <c r="B11" s="14" t="s">
        <v>13</v>
      </c>
      <c r="C11" s="15" t="s">
        <v>14</v>
      </c>
      <c r="D11" s="16"/>
      <c r="E11" s="17">
        <v>15</v>
      </c>
      <c r="F11" s="16">
        <f t="shared" si="0"/>
        <v>0</v>
      </c>
      <c r="H11" s="2"/>
    </row>
    <row r="12" spans="1:8" ht="32.15" x14ac:dyDescent="0.35">
      <c r="A12" s="13" t="s">
        <v>111</v>
      </c>
      <c r="B12" s="14" t="s">
        <v>70</v>
      </c>
      <c r="C12" s="15" t="s">
        <v>15</v>
      </c>
      <c r="D12" s="16"/>
      <c r="E12" s="17">
        <v>10</v>
      </c>
      <c r="F12" s="16">
        <f t="shared" si="0"/>
        <v>0</v>
      </c>
      <c r="H12" s="2"/>
    </row>
    <row r="13" spans="1:8" ht="21.45" x14ac:dyDescent="0.35">
      <c r="A13" s="13" t="s">
        <v>112</v>
      </c>
      <c r="B13" s="14" t="s">
        <v>70</v>
      </c>
      <c r="C13" s="15" t="s">
        <v>16</v>
      </c>
      <c r="D13" s="16"/>
      <c r="E13" s="17">
        <v>20</v>
      </c>
      <c r="F13" s="16">
        <f t="shared" si="0"/>
        <v>0</v>
      </c>
      <c r="H13" s="2"/>
    </row>
    <row r="14" spans="1:8" ht="32.15" x14ac:dyDescent="0.35">
      <c r="A14" s="13" t="s">
        <v>113</v>
      </c>
      <c r="B14" s="14" t="s">
        <v>70</v>
      </c>
      <c r="C14" s="15" t="s">
        <v>17</v>
      </c>
      <c r="D14" s="16"/>
      <c r="E14" s="17">
        <v>20</v>
      </c>
      <c r="F14" s="16">
        <f t="shared" si="0"/>
        <v>0</v>
      </c>
      <c r="H14" s="2"/>
    </row>
    <row r="15" spans="1:8" ht="32.15" x14ac:dyDescent="0.35">
      <c r="A15" s="18" t="s">
        <v>114</v>
      </c>
      <c r="B15" s="14" t="s">
        <v>70</v>
      </c>
      <c r="C15" s="15" t="s">
        <v>18</v>
      </c>
      <c r="D15" s="16"/>
      <c r="E15" s="17">
        <v>20</v>
      </c>
      <c r="F15" s="16">
        <f t="shared" si="0"/>
        <v>0</v>
      </c>
      <c r="H15" s="2"/>
    </row>
    <row r="16" spans="1:8" ht="21.45" x14ac:dyDescent="0.35">
      <c r="A16" s="13" t="s">
        <v>104</v>
      </c>
      <c r="B16" s="14" t="s">
        <v>70</v>
      </c>
      <c r="C16" s="15" t="s">
        <v>19</v>
      </c>
      <c r="D16" s="16"/>
      <c r="E16" s="17">
        <v>50</v>
      </c>
      <c r="F16" s="16">
        <f t="shared" si="0"/>
        <v>0</v>
      </c>
      <c r="H16" s="2"/>
    </row>
    <row r="17" spans="1:8" ht="12.75" customHeight="1" x14ac:dyDescent="0.35">
      <c r="A17" s="13" t="s">
        <v>115</v>
      </c>
      <c r="B17" s="14" t="s">
        <v>70</v>
      </c>
      <c r="C17" s="4" t="s">
        <v>69</v>
      </c>
      <c r="D17" s="16"/>
      <c r="E17" s="17">
        <v>1600</v>
      </c>
      <c r="F17" s="16">
        <f t="shared" si="0"/>
        <v>0</v>
      </c>
      <c r="H17" s="2"/>
    </row>
    <row r="18" spans="1:8" ht="32.15" x14ac:dyDescent="0.35">
      <c r="A18" s="13" t="s">
        <v>116</v>
      </c>
      <c r="B18" s="19" t="s">
        <v>70</v>
      </c>
      <c r="C18" s="20" t="s">
        <v>76</v>
      </c>
      <c r="D18" s="21"/>
      <c r="E18" s="22">
        <v>350</v>
      </c>
      <c r="F18" s="21">
        <f t="shared" si="0"/>
        <v>0</v>
      </c>
      <c r="H18" s="2"/>
    </row>
    <row r="19" spans="1:8" ht="11.25" customHeight="1" x14ac:dyDescent="0.35">
      <c r="A19" s="80"/>
      <c r="B19" s="80"/>
      <c r="C19" s="24" t="s">
        <v>20</v>
      </c>
      <c r="D19" s="25"/>
      <c r="E19" s="26"/>
      <c r="F19" s="25">
        <f>SUM(F6:F18)</f>
        <v>0</v>
      </c>
    </row>
    <row r="20" spans="1:8" x14ac:dyDescent="0.35">
      <c r="A20" s="4"/>
      <c r="B20" s="4"/>
      <c r="C20" s="4"/>
      <c r="D20" s="27"/>
      <c r="E20" s="28"/>
      <c r="F20" s="27"/>
    </row>
    <row r="21" spans="1:8" ht="18" customHeight="1" thickBot="1" x14ac:dyDescent="0.4">
      <c r="A21" s="83" t="s">
        <v>21</v>
      </c>
      <c r="B21" s="83"/>
      <c r="C21" s="72" t="s">
        <v>22</v>
      </c>
      <c r="D21" s="73"/>
      <c r="E21" s="74"/>
      <c r="F21" s="73"/>
    </row>
    <row r="22" spans="1:8" ht="13.3" thickBot="1" x14ac:dyDescent="0.4">
      <c r="A22" s="6" t="s">
        <v>2</v>
      </c>
      <c r="B22" s="6" t="s">
        <v>3</v>
      </c>
      <c r="C22" s="6" t="s">
        <v>4</v>
      </c>
      <c r="D22" s="7" t="s">
        <v>5</v>
      </c>
      <c r="E22" s="6" t="s">
        <v>6</v>
      </c>
      <c r="F22" s="6" t="s">
        <v>7</v>
      </c>
    </row>
    <row r="23" spans="1:8" ht="21.45" x14ac:dyDescent="0.35">
      <c r="A23" s="13" t="s">
        <v>117</v>
      </c>
      <c r="B23" s="14" t="s">
        <v>10</v>
      </c>
      <c r="C23" s="15" t="s">
        <v>201</v>
      </c>
      <c r="D23" s="16"/>
      <c r="E23" s="17">
        <v>200</v>
      </c>
      <c r="F23" s="16">
        <f>D23*E23</f>
        <v>0</v>
      </c>
    </row>
    <row r="24" spans="1:8" ht="42.9" x14ac:dyDescent="0.35">
      <c r="A24" s="13" t="s">
        <v>118</v>
      </c>
      <c r="B24" s="14" t="s">
        <v>102</v>
      </c>
      <c r="C24" s="15" t="s">
        <v>23</v>
      </c>
      <c r="D24" s="16"/>
      <c r="E24" s="17">
        <v>50</v>
      </c>
      <c r="F24" s="16">
        <f>D24*E24</f>
        <v>0</v>
      </c>
    </row>
    <row r="25" spans="1:8" ht="21.45" x14ac:dyDescent="0.35">
      <c r="A25" s="13" t="s">
        <v>119</v>
      </c>
      <c r="B25" s="14" t="s">
        <v>10</v>
      </c>
      <c r="C25" s="15" t="s">
        <v>24</v>
      </c>
      <c r="D25" s="16"/>
      <c r="E25" s="17">
        <v>20</v>
      </c>
      <c r="F25" s="16">
        <f t="shared" ref="F25:F46" si="1">D25*E25</f>
        <v>0</v>
      </c>
    </row>
    <row r="26" spans="1:8" ht="32.15" x14ac:dyDescent="0.35">
      <c r="A26" s="13" t="s">
        <v>120</v>
      </c>
      <c r="B26" s="14" t="s">
        <v>10</v>
      </c>
      <c r="C26" s="15" t="s">
        <v>25</v>
      </c>
      <c r="D26" s="16"/>
      <c r="E26" s="17">
        <v>20</v>
      </c>
      <c r="F26" s="16">
        <f t="shared" si="1"/>
        <v>0</v>
      </c>
    </row>
    <row r="27" spans="1:8" ht="21.45" x14ac:dyDescent="0.35">
      <c r="A27" s="13" t="s">
        <v>121</v>
      </c>
      <c r="B27" s="14" t="s">
        <v>10</v>
      </c>
      <c r="C27" s="15" t="s">
        <v>26</v>
      </c>
      <c r="D27" s="16"/>
      <c r="E27" s="17">
        <v>375</v>
      </c>
      <c r="F27" s="16">
        <f t="shared" si="1"/>
        <v>0</v>
      </c>
    </row>
    <row r="28" spans="1:8" ht="32.15" x14ac:dyDescent="0.35">
      <c r="A28" s="13" t="s">
        <v>122</v>
      </c>
      <c r="B28" s="14" t="s">
        <v>10</v>
      </c>
      <c r="C28" s="15" t="s">
        <v>27</v>
      </c>
      <c r="D28" s="16"/>
      <c r="E28" s="17">
        <v>190</v>
      </c>
      <c r="F28" s="16">
        <f t="shared" si="1"/>
        <v>0</v>
      </c>
    </row>
    <row r="29" spans="1:8" ht="53.6" x14ac:dyDescent="0.35">
      <c r="A29" s="13" t="s">
        <v>123</v>
      </c>
      <c r="B29" s="14" t="s">
        <v>10</v>
      </c>
      <c r="C29" s="15" t="s">
        <v>28</v>
      </c>
      <c r="D29" s="16"/>
      <c r="E29" s="17">
        <v>80</v>
      </c>
      <c r="F29" s="16">
        <f t="shared" si="1"/>
        <v>0</v>
      </c>
    </row>
    <row r="30" spans="1:8" ht="42.9" x14ac:dyDescent="0.35">
      <c r="A30" s="13" t="s">
        <v>124</v>
      </c>
      <c r="B30" s="14" t="s">
        <v>10</v>
      </c>
      <c r="C30" s="15" t="s">
        <v>29</v>
      </c>
      <c r="D30" s="16"/>
      <c r="E30" s="17">
        <v>80</v>
      </c>
      <c r="F30" s="16">
        <f t="shared" si="1"/>
        <v>0</v>
      </c>
    </row>
    <row r="31" spans="1:8" ht="32.15" x14ac:dyDescent="0.35">
      <c r="A31" s="13" t="s">
        <v>125</v>
      </c>
      <c r="B31" s="14" t="s">
        <v>10</v>
      </c>
      <c r="C31" s="15" t="s">
        <v>202</v>
      </c>
      <c r="D31" s="16"/>
      <c r="E31" s="17">
        <v>50</v>
      </c>
      <c r="F31" s="16">
        <f t="shared" si="1"/>
        <v>0</v>
      </c>
    </row>
    <row r="32" spans="1:8" ht="32.15" x14ac:dyDescent="0.35">
      <c r="A32" s="18" t="s">
        <v>126</v>
      </c>
      <c r="B32" s="14" t="s">
        <v>10</v>
      </c>
      <c r="C32" s="15" t="s">
        <v>30</v>
      </c>
      <c r="D32" s="16"/>
      <c r="E32" s="17">
        <v>40</v>
      </c>
      <c r="F32" s="16">
        <f t="shared" si="1"/>
        <v>0</v>
      </c>
    </row>
    <row r="33" spans="1:8" ht="53.6" x14ac:dyDescent="0.35">
      <c r="A33" s="13" t="s">
        <v>127</v>
      </c>
      <c r="B33" s="14" t="s">
        <v>13</v>
      </c>
      <c r="C33" s="15" t="s">
        <v>31</v>
      </c>
      <c r="D33" s="16"/>
      <c r="E33" s="17">
        <v>1</v>
      </c>
      <c r="F33" s="16">
        <f t="shared" si="1"/>
        <v>0</v>
      </c>
    </row>
    <row r="34" spans="1:8" ht="21.45" x14ac:dyDescent="0.35">
      <c r="A34" s="13" t="s">
        <v>128</v>
      </c>
      <c r="B34" s="14" t="s">
        <v>102</v>
      </c>
      <c r="C34" s="15" t="s">
        <v>71</v>
      </c>
      <c r="D34" s="16"/>
      <c r="E34" s="17">
        <v>5</v>
      </c>
      <c r="F34" s="16">
        <f t="shared" si="1"/>
        <v>0</v>
      </c>
    </row>
    <row r="35" spans="1:8" ht="42.9" x14ac:dyDescent="0.35">
      <c r="A35" s="13" t="s">
        <v>129</v>
      </c>
      <c r="B35" s="14" t="s">
        <v>102</v>
      </c>
      <c r="C35" s="15" t="s">
        <v>74</v>
      </c>
      <c r="D35" s="16"/>
      <c r="E35" s="17">
        <v>5</v>
      </c>
      <c r="F35" s="16">
        <f t="shared" si="1"/>
        <v>0</v>
      </c>
    </row>
    <row r="36" spans="1:8" ht="42.9" x14ac:dyDescent="0.35">
      <c r="A36" s="13" t="s">
        <v>130</v>
      </c>
      <c r="B36" s="14" t="s">
        <v>102</v>
      </c>
      <c r="C36" s="15" t="s">
        <v>72</v>
      </c>
      <c r="D36" s="16"/>
      <c r="E36" s="17">
        <v>5</v>
      </c>
      <c r="F36" s="16">
        <f t="shared" si="1"/>
        <v>0</v>
      </c>
    </row>
    <row r="37" spans="1:8" ht="64.3" x14ac:dyDescent="0.35">
      <c r="A37" s="13" t="s">
        <v>131</v>
      </c>
      <c r="B37" s="14" t="s">
        <v>13</v>
      </c>
      <c r="C37" s="15" t="s">
        <v>203</v>
      </c>
      <c r="D37" s="16"/>
      <c r="E37" s="17">
        <v>1</v>
      </c>
      <c r="F37" s="16">
        <f t="shared" si="1"/>
        <v>0</v>
      </c>
    </row>
    <row r="38" spans="1:8" ht="64.3" x14ac:dyDescent="0.35">
      <c r="A38" s="13" t="s">
        <v>132</v>
      </c>
      <c r="B38" s="14" t="s">
        <v>13</v>
      </c>
      <c r="C38" s="15" t="s">
        <v>204</v>
      </c>
      <c r="D38" s="16"/>
      <c r="E38" s="17">
        <v>1</v>
      </c>
      <c r="F38" s="16">
        <f t="shared" si="1"/>
        <v>0</v>
      </c>
    </row>
    <row r="39" spans="1:8" x14ac:dyDescent="0.35">
      <c r="A39" s="13" t="s">
        <v>133</v>
      </c>
      <c r="B39" s="14" t="s">
        <v>13</v>
      </c>
      <c r="C39" s="15" t="s">
        <v>73</v>
      </c>
      <c r="D39" s="16"/>
      <c r="E39" s="17">
        <v>1</v>
      </c>
      <c r="F39" s="16">
        <f t="shared" si="1"/>
        <v>0</v>
      </c>
      <c r="H39" s="3"/>
    </row>
    <row r="40" spans="1:8" x14ac:dyDescent="0.35">
      <c r="A40" s="18" t="s">
        <v>134</v>
      </c>
      <c r="B40" s="14" t="s">
        <v>13</v>
      </c>
      <c r="C40" s="15" t="s">
        <v>75</v>
      </c>
      <c r="D40" s="16"/>
      <c r="E40" s="17">
        <v>1</v>
      </c>
      <c r="F40" s="16">
        <f t="shared" si="1"/>
        <v>0</v>
      </c>
    </row>
    <row r="41" spans="1:8" ht="85.75" x14ac:dyDescent="0.35">
      <c r="A41" s="18" t="s">
        <v>165</v>
      </c>
      <c r="B41" s="14" t="s">
        <v>13</v>
      </c>
      <c r="C41" s="15" t="s">
        <v>166</v>
      </c>
      <c r="D41" s="16"/>
      <c r="E41" s="17">
        <v>1</v>
      </c>
      <c r="F41" s="16">
        <f t="shared" si="1"/>
        <v>0</v>
      </c>
    </row>
    <row r="42" spans="1:8" ht="64.3" x14ac:dyDescent="0.35">
      <c r="A42" s="18" t="s">
        <v>167</v>
      </c>
      <c r="B42" s="14" t="s">
        <v>13</v>
      </c>
      <c r="C42" s="15" t="s">
        <v>168</v>
      </c>
      <c r="D42" s="16"/>
      <c r="E42" s="17">
        <v>29</v>
      </c>
      <c r="F42" s="16">
        <f t="shared" si="1"/>
        <v>0</v>
      </c>
    </row>
    <row r="43" spans="1:8" ht="64.3" x14ac:dyDescent="0.35">
      <c r="A43" s="18" t="s">
        <v>169</v>
      </c>
      <c r="B43" s="14" t="s">
        <v>13</v>
      </c>
      <c r="C43" s="15" t="s">
        <v>170</v>
      </c>
      <c r="D43" s="16"/>
      <c r="E43" s="17">
        <v>11</v>
      </c>
      <c r="F43" s="16">
        <f t="shared" si="1"/>
        <v>0</v>
      </c>
    </row>
    <row r="44" spans="1:8" ht="64.3" x14ac:dyDescent="0.35">
      <c r="A44" s="18" t="s">
        <v>171</v>
      </c>
      <c r="B44" s="14" t="s">
        <v>13</v>
      </c>
      <c r="C44" s="15" t="s">
        <v>172</v>
      </c>
      <c r="D44" s="16"/>
      <c r="E44" s="17">
        <v>2</v>
      </c>
      <c r="F44" s="16">
        <f t="shared" si="1"/>
        <v>0</v>
      </c>
    </row>
    <row r="45" spans="1:8" ht="75" x14ac:dyDescent="0.35">
      <c r="A45" s="18" t="s">
        <v>173</v>
      </c>
      <c r="B45" s="14" t="s">
        <v>13</v>
      </c>
      <c r="C45" s="15" t="s">
        <v>174</v>
      </c>
      <c r="D45" s="16"/>
      <c r="E45" s="17">
        <v>7</v>
      </c>
      <c r="F45" s="16">
        <f t="shared" si="1"/>
        <v>0</v>
      </c>
    </row>
    <row r="46" spans="1:8" ht="75" x14ac:dyDescent="0.35">
      <c r="A46" s="18" t="s">
        <v>175</v>
      </c>
      <c r="B46" s="14" t="s">
        <v>13</v>
      </c>
      <c r="C46" s="15" t="s">
        <v>176</v>
      </c>
      <c r="D46" s="16"/>
      <c r="E46" s="17">
        <v>1</v>
      </c>
      <c r="F46" s="16">
        <f t="shared" si="1"/>
        <v>0</v>
      </c>
    </row>
    <row r="47" spans="1:8" x14ac:dyDescent="0.35">
      <c r="A47" s="84"/>
      <c r="B47" s="84"/>
      <c r="C47" s="24" t="s">
        <v>32</v>
      </c>
      <c r="D47" s="25"/>
      <c r="E47" s="26"/>
      <c r="F47" s="25">
        <f>SUM(F23:F46)</f>
        <v>0</v>
      </c>
    </row>
    <row r="48" spans="1:8" x14ac:dyDescent="0.35">
      <c r="A48" s="4"/>
      <c r="B48" s="4"/>
      <c r="C48" s="4"/>
      <c r="D48" s="27"/>
      <c r="E48" s="28"/>
      <c r="F48" s="27"/>
    </row>
    <row r="49" spans="1:6" ht="13.3" thickBot="1" x14ac:dyDescent="0.4">
      <c r="A49" s="83" t="s">
        <v>33</v>
      </c>
      <c r="B49" s="83"/>
      <c r="C49" s="72" t="s">
        <v>34</v>
      </c>
      <c r="D49" s="73"/>
      <c r="E49" s="74"/>
      <c r="F49" s="73"/>
    </row>
    <row r="50" spans="1:6" x14ac:dyDescent="0.35">
      <c r="A50" s="29"/>
      <c r="B50" s="29"/>
      <c r="C50" s="30"/>
      <c r="D50" s="31"/>
      <c r="E50" s="32"/>
      <c r="F50" s="31"/>
    </row>
    <row r="51" spans="1:6" ht="13.3" thickBot="1" x14ac:dyDescent="0.4">
      <c r="A51" s="83" t="s">
        <v>78</v>
      </c>
      <c r="B51" s="83"/>
      <c r="C51" s="72" t="s">
        <v>79</v>
      </c>
      <c r="D51" s="73"/>
      <c r="E51" s="74"/>
      <c r="F51" s="73"/>
    </row>
    <row r="52" spans="1:6" ht="13.3" thickBot="1" x14ac:dyDescent="0.4">
      <c r="A52" s="6" t="s">
        <v>2</v>
      </c>
      <c r="B52" s="6" t="s">
        <v>3</v>
      </c>
      <c r="C52" s="6" t="s">
        <v>4</v>
      </c>
      <c r="D52" s="7" t="s">
        <v>5</v>
      </c>
      <c r="E52" s="6" t="s">
        <v>6</v>
      </c>
      <c r="F52" s="6" t="s">
        <v>7</v>
      </c>
    </row>
    <row r="53" spans="1:6" ht="21.45" x14ac:dyDescent="0.35">
      <c r="A53" s="33" t="s">
        <v>89</v>
      </c>
      <c r="B53" s="34" t="s">
        <v>102</v>
      </c>
      <c r="C53" s="35" t="s">
        <v>35</v>
      </c>
      <c r="D53" s="36"/>
      <c r="E53" s="37">
        <v>100</v>
      </c>
      <c r="F53" s="36">
        <f>D53*E53</f>
        <v>0</v>
      </c>
    </row>
    <row r="54" spans="1:6" ht="32.15" x14ac:dyDescent="0.35">
      <c r="A54" s="33" t="s">
        <v>90</v>
      </c>
      <c r="B54" s="14" t="s">
        <v>102</v>
      </c>
      <c r="C54" s="15" t="s">
        <v>36</v>
      </c>
      <c r="D54" s="16"/>
      <c r="E54" s="17">
        <v>100</v>
      </c>
      <c r="F54" s="16">
        <f>D54*E54</f>
        <v>0</v>
      </c>
    </row>
    <row r="55" spans="1:6" ht="21.45" x14ac:dyDescent="0.35">
      <c r="A55" s="33" t="s">
        <v>91</v>
      </c>
      <c r="B55" s="14" t="s">
        <v>10</v>
      </c>
      <c r="C55" s="15" t="s">
        <v>37</v>
      </c>
      <c r="D55" s="16"/>
      <c r="E55" s="17">
        <v>175</v>
      </c>
      <c r="F55" s="16">
        <f>D55*E55</f>
        <v>0</v>
      </c>
    </row>
    <row r="56" spans="1:6" ht="21.45" x14ac:dyDescent="0.35">
      <c r="A56" s="33" t="s">
        <v>92</v>
      </c>
      <c r="B56" s="14" t="s">
        <v>10</v>
      </c>
      <c r="C56" s="15" t="s">
        <v>38</v>
      </c>
      <c r="D56" s="16"/>
      <c r="E56" s="17">
        <v>100</v>
      </c>
      <c r="F56" s="16">
        <f>D56*E56</f>
        <v>0</v>
      </c>
    </row>
    <row r="57" spans="1:6" ht="22.95" customHeight="1" x14ac:dyDescent="0.35">
      <c r="A57" s="33" t="s">
        <v>93</v>
      </c>
      <c r="B57" s="34" t="s">
        <v>13</v>
      </c>
      <c r="C57" s="35" t="s">
        <v>39</v>
      </c>
      <c r="D57" s="36"/>
      <c r="E57" s="37">
        <v>25</v>
      </c>
      <c r="F57" s="16">
        <f>D57*E57</f>
        <v>0</v>
      </c>
    </row>
    <row r="58" spans="1:6" x14ac:dyDescent="0.35">
      <c r="A58" s="80"/>
      <c r="B58" s="80"/>
      <c r="C58" s="24" t="s">
        <v>80</v>
      </c>
      <c r="D58" s="25"/>
      <c r="E58" s="26"/>
      <c r="F58" s="25">
        <f>SUM(F53:F57)</f>
        <v>0</v>
      </c>
    </row>
    <row r="59" spans="1:6" x14ac:dyDescent="0.35">
      <c r="A59" s="29"/>
      <c r="B59" s="29"/>
      <c r="C59" s="38"/>
      <c r="D59" s="31"/>
      <c r="E59" s="32"/>
      <c r="F59" s="31"/>
    </row>
    <row r="60" spans="1:6" ht="13.3" thickBot="1" x14ac:dyDescent="0.4">
      <c r="A60" s="83" t="s">
        <v>81</v>
      </c>
      <c r="B60" s="83"/>
      <c r="C60" s="72" t="s">
        <v>82</v>
      </c>
      <c r="D60" s="73"/>
      <c r="E60" s="74"/>
      <c r="F60" s="73"/>
    </row>
    <row r="61" spans="1:6" ht="13.3" thickBot="1" x14ac:dyDescent="0.4">
      <c r="A61" s="6" t="s">
        <v>2</v>
      </c>
      <c r="B61" s="6" t="s">
        <v>3</v>
      </c>
      <c r="C61" s="6" t="s">
        <v>4</v>
      </c>
      <c r="D61" s="7" t="s">
        <v>5</v>
      </c>
      <c r="E61" s="6" t="s">
        <v>6</v>
      </c>
      <c r="F61" s="6" t="s">
        <v>7</v>
      </c>
    </row>
    <row r="62" spans="1:6" ht="32.15" x14ac:dyDescent="0.35">
      <c r="A62" s="33" t="s">
        <v>94</v>
      </c>
      <c r="B62" s="34" t="s">
        <v>102</v>
      </c>
      <c r="C62" s="35" t="s">
        <v>101</v>
      </c>
      <c r="D62" s="36"/>
      <c r="E62" s="37">
        <v>190</v>
      </c>
      <c r="F62" s="36">
        <f t="shared" ref="F62:F68" si="2">D62*E62</f>
        <v>0</v>
      </c>
    </row>
    <row r="63" spans="1:6" ht="32.15" x14ac:dyDescent="0.35">
      <c r="A63" s="33" t="s">
        <v>95</v>
      </c>
      <c r="B63" s="14" t="s">
        <v>102</v>
      </c>
      <c r="C63" s="15" t="s">
        <v>83</v>
      </c>
      <c r="D63" s="16"/>
      <c r="E63" s="17">
        <v>190</v>
      </c>
      <c r="F63" s="16">
        <f t="shared" si="2"/>
        <v>0</v>
      </c>
    </row>
    <row r="64" spans="1:6" ht="21.45" x14ac:dyDescent="0.35">
      <c r="A64" s="33" t="s">
        <v>96</v>
      </c>
      <c r="B64" s="34" t="s">
        <v>102</v>
      </c>
      <c r="C64" s="35" t="s">
        <v>84</v>
      </c>
      <c r="D64" s="36"/>
      <c r="E64" s="37">
        <v>190</v>
      </c>
      <c r="F64" s="36">
        <f t="shared" si="2"/>
        <v>0</v>
      </c>
    </row>
    <row r="65" spans="1:6" ht="21.45" x14ac:dyDescent="0.35">
      <c r="A65" s="33" t="s">
        <v>97</v>
      </c>
      <c r="B65" s="14" t="s">
        <v>10</v>
      </c>
      <c r="C65" s="15" t="s">
        <v>85</v>
      </c>
      <c r="D65" s="16"/>
      <c r="E65" s="17">
        <v>93</v>
      </c>
      <c r="F65" s="16">
        <f t="shared" si="2"/>
        <v>0</v>
      </c>
    </row>
    <row r="66" spans="1:6" ht="21.45" x14ac:dyDescent="0.35">
      <c r="A66" s="33" t="s">
        <v>98</v>
      </c>
      <c r="B66" s="34" t="s">
        <v>10</v>
      </c>
      <c r="C66" s="35" t="s">
        <v>86</v>
      </c>
      <c r="D66" s="36"/>
      <c r="E66" s="37">
        <v>93</v>
      </c>
      <c r="F66" s="36">
        <f t="shared" si="2"/>
        <v>0</v>
      </c>
    </row>
    <row r="67" spans="1:6" ht="21.45" x14ac:dyDescent="0.35">
      <c r="A67" s="33" t="s">
        <v>99</v>
      </c>
      <c r="B67" s="14" t="s">
        <v>10</v>
      </c>
      <c r="C67" s="15" t="s">
        <v>87</v>
      </c>
      <c r="D67" s="16"/>
      <c r="E67" s="17">
        <v>93</v>
      </c>
      <c r="F67" s="16">
        <f t="shared" si="2"/>
        <v>0</v>
      </c>
    </row>
    <row r="68" spans="1:6" ht="53.6" x14ac:dyDescent="0.35">
      <c r="A68" s="33" t="s">
        <v>100</v>
      </c>
      <c r="B68" s="34" t="s">
        <v>13</v>
      </c>
      <c r="C68" s="35" t="s">
        <v>88</v>
      </c>
      <c r="D68" s="36"/>
      <c r="E68" s="37">
        <v>6</v>
      </c>
      <c r="F68" s="36">
        <f t="shared" si="2"/>
        <v>0</v>
      </c>
    </row>
    <row r="69" spans="1:6" ht="15" customHeight="1" x14ac:dyDescent="0.35">
      <c r="A69" s="80"/>
      <c r="B69" s="80"/>
      <c r="C69" s="24" t="s">
        <v>103</v>
      </c>
      <c r="D69" s="25"/>
      <c r="E69" s="26"/>
      <c r="F69" s="25">
        <f>SUM(F62:F68)</f>
        <v>0</v>
      </c>
    </row>
    <row r="70" spans="1:6" x14ac:dyDescent="0.35">
      <c r="A70" s="29"/>
      <c r="B70" s="29"/>
      <c r="C70" s="38"/>
      <c r="D70" s="31"/>
      <c r="E70" s="32"/>
      <c r="F70" s="31"/>
    </row>
    <row r="71" spans="1:6" x14ac:dyDescent="0.35">
      <c r="A71" s="80"/>
      <c r="B71" s="80"/>
      <c r="C71" s="24" t="s">
        <v>40</v>
      </c>
      <c r="D71" s="25"/>
      <c r="E71" s="26"/>
      <c r="F71" s="25">
        <f>F69+F58</f>
        <v>0</v>
      </c>
    </row>
    <row r="72" spans="1:6" x14ac:dyDescent="0.35">
      <c r="A72" s="4"/>
      <c r="B72" s="4"/>
      <c r="C72" s="4"/>
      <c r="D72" s="27"/>
      <c r="E72" s="28"/>
      <c r="F72" s="27"/>
    </row>
    <row r="73" spans="1:6" ht="13.3" thickBot="1" x14ac:dyDescent="0.4">
      <c r="A73" s="78" t="s">
        <v>41</v>
      </c>
      <c r="B73" s="78"/>
      <c r="C73" s="75" t="s">
        <v>42</v>
      </c>
      <c r="D73" s="76"/>
      <c r="E73" s="77"/>
      <c r="F73" s="76"/>
    </row>
    <row r="74" spans="1:6" ht="13.3" thickBot="1" x14ac:dyDescent="0.4">
      <c r="A74" s="6" t="s">
        <v>2</v>
      </c>
      <c r="B74" s="6" t="s">
        <v>3</v>
      </c>
      <c r="C74" s="6" t="s">
        <v>4</v>
      </c>
      <c r="D74" s="7" t="s">
        <v>5</v>
      </c>
      <c r="E74" s="6" t="s">
        <v>6</v>
      </c>
      <c r="F74" s="6" t="s">
        <v>7</v>
      </c>
    </row>
    <row r="75" spans="1:6" ht="32.15" x14ac:dyDescent="0.35">
      <c r="A75" s="33" t="s">
        <v>135</v>
      </c>
      <c r="B75" s="34" t="s">
        <v>102</v>
      </c>
      <c r="C75" s="35" t="s">
        <v>43</v>
      </c>
      <c r="D75" s="36"/>
      <c r="E75" s="37">
        <v>50</v>
      </c>
      <c r="F75" s="36">
        <f>D75*E75</f>
        <v>0</v>
      </c>
    </row>
    <row r="76" spans="1:6" ht="42.9" x14ac:dyDescent="0.35">
      <c r="A76" s="33" t="s">
        <v>136</v>
      </c>
      <c r="B76" s="14" t="s">
        <v>102</v>
      </c>
      <c r="C76" s="15" t="s">
        <v>44</v>
      </c>
      <c r="D76" s="16"/>
      <c r="E76" s="17">
        <v>50</v>
      </c>
      <c r="F76" s="16">
        <f>D76*E76</f>
        <v>0</v>
      </c>
    </row>
    <row r="77" spans="1:6" ht="32.15" x14ac:dyDescent="0.35">
      <c r="A77" s="33" t="s">
        <v>137</v>
      </c>
      <c r="B77" s="34" t="s">
        <v>102</v>
      </c>
      <c r="C77" s="35" t="s">
        <v>45</v>
      </c>
      <c r="D77" s="36"/>
      <c r="E77" s="37">
        <v>20</v>
      </c>
      <c r="F77" s="16">
        <f>D77*E77</f>
        <v>0</v>
      </c>
    </row>
    <row r="78" spans="1:6" x14ac:dyDescent="0.35">
      <c r="A78" s="80"/>
      <c r="B78" s="80"/>
      <c r="C78" s="24" t="s">
        <v>46</v>
      </c>
      <c r="D78" s="25"/>
      <c r="E78" s="26"/>
      <c r="F78" s="25">
        <f>SUM(F75:F77)</f>
        <v>0</v>
      </c>
    </row>
    <row r="79" spans="1:6" x14ac:dyDescent="0.35">
      <c r="A79" s="4"/>
      <c r="B79" s="4"/>
      <c r="C79" s="4"/>
      <c r="D79" s="27"/>
      <c r="E79" s="28"/>
      <c r="F79" s="27"/>
    </row>
    <row r="80" spans="1:6" ht="14.5" customHeight="1" thickBot="1" x14ac:dyDescent="0.4">
      <c r="A80" s="78" t="s">
        <v>47</v>
      </c>
      <c r="B80" s="78"/>
      <c r="C80" s="75" t="s">
        <v>48</v>
      </c>
      <c r="D80" s="76"/>
      <c r="E80" s="77"/>
      <c r="F80" s="76"/>
    </row>
    <row r="81" spans="1:6" ht="14.5" customHeight="1" thickBot="1" x14ac:dyDescent="0.4">
      <c r="A81" s="6" t="s">
        <v>2</v>
      </c>
      <c r="B81" s="6" t="s">
        <v>3</v>
      </c>
      <c r="C81" s="6" t="s">
        <v>4</v>
      </c>
      <c r="D81" s="7" t="s">
        <v>5</v>
      </c>
      <c r="E81" s="6" t="s">
        <v>6</v>
      </c>
      <c r="F81" s="6" t="s">
        <v>7</v>
      </c>
    </row>
    <row r="82" spans="1:6" ht="21.45" x14ac:dyDescent="0.35">
      <c r="A82" s="39" t="s">
        <v>138</v>
      </c>
      <c r="B82" s="40" t="s">
        <v>10</v>
      </c>
      <c r="C82" s="41" t="s">
        <v>37</v>
      </c>
      <c r="D82" s="42"/>
      <c r="E82" s="43">
        <v>380</v>
      </c>
      <c r="F82" s="42">
        <f>D82*E82</f>
        <v>0</v>
      </c>
    </row>
    <row r="83" spans="1:6" ht="21.45" x14ac:dyDescent="0.35">
      <c r="A83" s="39" t="s">
        <v>139</v>
      </c>
      <c r="B83" s="34" t="s">
        <v>10</v>
      </c>
      <c r="C83" s="35" t="s">
        <v>38</v>
      </c>
      <c r="D83" s="36"/>
      <c r="E83" s="37">
        <v>100</v>
      </c>
      <c r="F83" s="36">
        <f>D83*E83</f>
        <v>0</v>
      </c>
    </row>
    <row r="84" spans="1:6" x14ac:dyDescent="0.35">
      <c r="A84" s="80"/>
      <c r="B84" s="80"/>
      <c r="C84" s="81" t="s">
        <v>49</v>
      </c>
      <c r="D84" s="81"/>
      <c r="E84" s="26"/>
      <c r="F84" s="25">
        <f>SUM(F82:F83)</f>
        <v>0</v>
      </c>
    </row>
    <row r="85" spans="1:6" x14ac:dyDescent="0.35">
      <c r="A85" s="4"/>
      <c r="B85" s="4"/>
      <c r="C85" s="4"/>
      <c r="D85" s="5"/>
      <c r="E85" s="4"/>
      <c r="F85" s="4"/>
    </row>
    <row r="86" spans="1:6" ht="13.3" thickBot="1" x14ac:dyDescent="0.4">
      <c r="A86" s="78" t="s">
        <v>198</v>
      </c>
      <c r="B86" s="78"/>
      <c r="C86" s="75" t="s">
        <v>50</v>
      </c>
      <c r="D86" s="76"/>
      <c r="E86" s="77"/>
      <c r="F86" s="76"/>
    </row>
    <row r="87" spans="1:6" ht="13.3" thickBot="1" x14ac:dyDescent="0.4">
      <c r="A87" s="6" t="s">
        <v>2</v>
      </c>
      <c r="B87" s="6" t="s">
        <v>3</v>
      </c>
      <c r="C87" s="6" t="s">
        <v>4</v>
      </c>
      <c r="D87" s="7" t="s">
        <v>5</v>
      </c>
      <c r="E87" s="6" t="s">
        <v>6</v>
      </c>
      <c r="F87" s="6" t="s">
        <v>7</v>
      </c>
    </row>
    <row r="88" spans="1:6" ht="64.3" x14ac:dyDescent="0.35">
      <c r="A88" s="44" t="s">
        <v>140</v>
      </c>
      <c r="B88" s="45" t="s">
        <v>13</v>
      </c>
      <c r="C88" s="46" t="s">
        <v>190</v>
      </c>
      <c r="D88" s="47"/>
      <c r="E88" s="48">
        <v>8</v>
      </c>
      <c r="F88" s="47">
        <f>D88*E88</f>
        <v>0</v>
      </c>
    </row>
    <row r="89" spans="1:6" ht="42.9" x14ac:dyDescent="0.35">
      <c r="A89" s="44" t="s">
        <v>141</v>
      </c>
      <c r="B89" s="45" t="s">
        <v>13</v>
      </c>
      <c r="C89" s="46" t="s">
        <v>191</v>
      </c>
      <c r="D89" s="47"/>
      <c r="E89" s="48">
        <v>70</v>
      </c>
      <c r="F89" s="47">
        <f>D89*E89</f>
        <v>0</v>
      </c>
    </row>
    <row r="90" spans="1:6" ht="42.9" x14ac:dyDescent="0.35">
      <c r="A90" s="44" t="s">
        <v>142</v>
      </c>
      <c r="B90" s="45" t="s">
        <v>13</v>
      </c>
      <c r="C90" s="46" t="s">
        <v>192</v>
      </c>
      <c r="D90" s="47"/>
      <c r="E90" s="48">
        <v>38</v>
      </c>
      <c r="F90" s="47">
        <f t="shared" ref="F90:F107" si="3">D90*E90</f>
        <v>0</v>
      </c>
    </row>
    <row r="91" spans="1:6" ht="42.9" x14ac:dyDescent="0.35">
      <c r="A91" s="44" t="s">
        <v>143</v>
      </c>
      <c r="B91" s="45" t="s">
        <v>13</v>
      </c>
      <c r="C91" s="46" t="s">
        <v>193</v>
      </c>
      <c r="D91" s="47"/>
      <c r="E91" s="48">
        <v>10</v>
      </c>
      <c r="F91" s="47">
        <f t="shared" si="3"/>
        <v>0</v>
      </c>
    </row>
    <row r="92" spans="1:6" ht="42.9" x14ac:dyDescent="0.35">
      <c r="A92" s="44" t="s">
        <v>144</v>
      </c>
      <c r="B92" s="45" t="s">
        <v>13</v>
      </c>
      <c r="C92" s="46" t="s">
        <v>194</v>
      </c>
      <c r="D92" s="47"/>
      <c r="E92" s="48">
        <v>15</v>
      </c>
      <c r="F92" s="47">
        <f t="shared" si="3"/>
        <v>0</v>
      </c>
    </row>
    <row r="93" spans="1:6" ht="42.9" x14ac:dyDescent="0.35">
      <c r="A93" s="44" t="s">
        <v>145</v>
      </c>
      <c r="B93" s="45" t="s">
        <v>13</v>
      </c>
      <c r="C93" s="46" t="s">
        <v>205</v>
      </c>
      <c r="D93" s="47"/>
      <c r="E93" s="48">
        <v>15</v>
      </c>
      <c r="F93" s="47">
        <f t="shared" si="3"/>
        <v>0</v>
      </c>
    </row>
    <row r="94" spans="1:6" ht="32.15" x14ac:dyDescent="0.35">
      <c r="A94" s="44" t="s">
        <v>146</v>
      </c>
      <c r="B94" s="45" t="s">
        <v>13</v>
      </c>
      <c r="C94" s="15" t="s">
        <v>195</v>
      </c>
      <c r="D94" s="47"/>
      <c r="E94" s="48">
        <v>15</v>
      </c>
      <c r="F94" s="47">
        <f t="shared" si="3"/>
        <v>0</v>
      </c>
    </row>
    <row r="95" spans="1:6" ht="53.6" x14ac:dyDescent="0.35">
      <c r="A95" s="44" t="s">
        <v>147</v>
      </c>
      <c r="B95" s="45" t="s">
        <v>13</v>
      </c>
      <c r="C95" s="15" t="s">
        <v>206</v>
      </c>
      <c r="D95" s="47"/>
      <c r="E95" s="48">
        <v>10</v>
      </c>
      <c r="F95" s="47">
        <f t="shared" si="3"/>
        <v>0</v>
      </c>
    </row>
    <row r="96" spans="1:6" ht="53.6" x14ac:dyDescent="0.35">
      <c r="A96" s="44" t="s">
        <v>148</v>
      </c>
      <c r="B96" s="45" t="s">
        <v>13</v>
      </c>
      <c r="C96" s="15" t="s">
        <v>207</v>
      </c>
      <c r="D96" s="47"/>
      <c r="E96" s="48">
        <v>10</v>
      </c>
      <c r="F96" s="47">
        <f t="shared" si="3"/>
        <v>0</v>
      </c>
    </row>
    <row r="97" spans="1:9" ht="64.3" x14ac:dyDescent="0.35">
      <c r="A97" s="49" t="s">
        <v>149</v>
      </c>
      <c r="B97" s="45" t="s">
        <v>13</v>
      </c>
      <c r="C97" s="46" t="s">
        <v>208</v>
      </c>
      <c r="D97" s="47"/>
      <c r="E97" s="48">
        <v>3</v>
      </c>
      <c r="F97" s="47">
        <f t="shared" si="3"/>
        <v>0</v>
      </c>
    </row>
    <row r="98" spans="1:9" ht="64.3" x14ac:dyDescent="0.35">
      <c r="A98" s="44" t="s">
        <v>150</v>
      </c>
      <c r="B98" s="45" t="s">
        <v>13</v>
      </c>
      <c r="C98" s="46" t="s">
        <v>209</v>
      </c>
      <c r="D98" s="47"/>
      <c r="E98" s="48">
        <v>3</v>
      </c>
      <c r="F98" s="47">
        <f t="shared" si="3"/>
        <v>0</v>
      </c>
    </row>
    <row r="99" spans="1:9" ht="42.9" x14ac:dyDescent="0.35">
      <c r="A99" s="44" t="s">
        <v>151</v>
      </c>
      <c r="B99" s="45" t="s">
        <v>13</v>
      </c>
      <c r="C99" s="46" t="s">
        <v>210</v>
      </c>
      <c r="D99" s="47"/>
      <c r="E99" s="48">
        <v>6</v>
      </c>
      <c r="F99" s="47">
        <f t="shared" si="3"/>
        <v>0</v>
      </c>
    </row>
    <row r="100" spans="1:9" ht="42.9" x14ac:dyDescent="0.35">
      <c r="A100" s="44" t="s">
        <v>152</v>
      </c>
      <c r="B100" s="45" t="s">
        <v>13</v>
      </c>
      <c r="C100" s="46" t="s">
        <v>211</v>
      </c>
      <c r="D100" s="47"/>
      <c r="E100" s="48">
        <v>3</v>
      </c>
      <c r="F100" s="47">
        <f t="shared" si="3"/>
        <v>0</v>
      </c>
      <c r="H100" s="2"/>
      <c r="I100" s="2"/>
    </row>
    <row r="101" spans="1:9" ht="32.15" x14ac:dyDescent="0.35">
      <c r="A101" s="44" t="s">
        <v>153</v>
      </c>
      <c r="B101" s="45" t="s">
        <v>70</v>
      </c>
      <c r="C101" s="46" t="s">
        <v>212</v>
      </c>
      <c r="D101" s="47"/>
      <c r="E101" s="48">
        <v>10</v>
      </c>
      <c r="F101" s="47">
        <f t="shared" si="3"/>
        <v>0</v>
      </c>
    </row>
    <row r="102" spans="1:9" ht="64.3" x14ac:dyDescent="0.35">
      <c r="A102" s="44" t="s">
        <v>154</v>
      </c>
      <c r="B102" s="45" t="s">
        <v>13</v>
      </c>
      <c r="C102" s="46" t="s">
        <v>196</v>
      </c>
      <c r="D102" s="47"/>
      <c r="E102" s="48">
        <v>7</v>
      </c>
      <c r="F102" s="47">
        <f t="shared" si="3"/>
        <v>0</v>
      </c>
    </row>
    <row r="103" spans="1:9" ht="64.3" x14ac:dyDescent="0.35">
      <c r="A103" s="49" t="s">
        <v>178</v>
      </c>
      <c r="B103" s="45" t="s">
        <v>13</v>
      </c>
      <c r="C103" s="46" t="s">
        <v>177</v>
      </c>
      <c r="D103" s="47"/>
      <c r="E103" s="48">
        <v>1</v>
      </c>
      <c r="F103" s="47">
        <f t="shared" si="3"/>
        <v>0</v>
      </c>
    </row>
    <row r="104" spans="1:9" ht="75" x14ac:dyDescent="0.35">
      <c r="A104" s="49" t="s">
        <v>180</v>
      </c>
      <c r="B104" s="45" t="s">
        <v>13</v>
      </c>
      <c r="C104" s="46" t="s">
        <v>179</v>
      </c>
      <c r="D104" s="47"/>
      <c r="E104" s="48">
        <v>1</v>
      </c>
      <c r="F104" s="47">
        <f t="shared" si="3"/>
        <v>0</v>
      </c>
    </row>
    <row r="105" spans="1:9" ht="75" x14ac:dyDescent="0.35">
      <c r="A105" s="49" t="s">
        <v>182</v>
      </c>
      <c r="B105" s="45" t="s">
        <v>13</v>
      </c>
      <c r="C105" s="46" t="s">
        <v>181</v>
      </c>
      <c r="D105" s="47"/>
      <c r="E105" s="48">
        <v>97</v>
      </c>
      <c r="F105" s="47">
        <f t="shared" si="3"/>
        <v>0</v>
      </c>
    </row>
    <row r="106" spans="1:9" ht="75" x14ac:dyDescent="0.35">
      <c r="A106" s="49" t="s">
        <v>184</v>
      </c>
      <c r="B106" s="45" t="s">
        <v>102</v>
      </c>
      <c r="C106" s="46" t="s">
        <v>183</v>
      </c>
      <c r="D106" s="47"/>
      <c r="E106" s="48">
        <v>12.62</v>
      </c>
      <c r="F106" s="47">
        <f>ROUND(D106*E106,2)</f>
        <v>0</v>
      </c>
    </row>
    <row r="107" spans="1:9" ht="64.3" x14ac:dyDescent="0.35">
      <c r="A107" s="49" t="s">
        <v>186</v>
      </c>
      <c r="B107" s="45" t="s">
        <v>70</v>
      </c>
      <c r="C107" s="46" t="s">
        <v>185</v>
      </c>
      <c r="D107" s="47"/>
      <c r="E107" s="48">
        <v>6</v>
      </c>
      <c r="F107" s="47">
        <f t="shared" si="3"/>
        <v>0</v>
      </c>
    </row>
    <row r="108" spans="1:9" ht="85.75" x14ac:dyDescent="0.35">
      <c r="A108" s="49" t="s">
        <v>189</v>
      </c>
      <c r="B108" s="45" t="s">
        <v>70</v>
      </c>
      <c r="C108" s="46" t="s">
        <v>187</v>
      </c>
      <c r="D108" s="47"/>
      <c r="E108" s="48">
        <v>34.4</v>
      </c>
      <c r="F108" s="47">
        <f>ROUND(D108*E108,2)</f>
        <v>0</v>
      </c>
    </row>
    <row r="109" spans="1:9" x14ac:dyDescent="0.35">
      <c r="A109" s="50" t="s">
        <v>51</v>
      </c>
      <c r="B109" s="51"/>
      <c r="C109" s="52" t="s">
        <v>188</v>
      </c>
      <c r="D109" s="53"/>
      <c r="E109" s="54"/>
      <c r="F109" s="55">
        <f>SUM(F88:F108)</f>
        <v>0</v>
      </c>
    </row>
    <row r="110" spans="1:9" x14ac:dyDescent="0.35">
      <c r="A110" s="56"/>
      <c r="B110" s="57"/>
      <c r="C110" s="58"/>
      <c r="D110" s="59"/>
      <c r="E110" s="60"/>
      <c r="F110" s="61"/>
    </row>
    <row r="111" spans="1:9" ht="14.5" customHeight="1" thickBot="1" x14ac:dyDescent="0.4">
      <c r="A111" s="78" t="s">
        <v>52</v>
      </c>
      <c r="B111" s="78"/>
      <c r="C111" s="75" t="s">
        <v>53</v>
      </c>
      <c r="D111" s="76"/>
      <c r="E111" s="77"/>
      <c r="F111" s="76"/>
    </row>
    <row r="112" spans="1:9" ht="13.3" thickBot="1" x14ac:dyDescent="0.4">
      <c r="A112" s="6" t="s">
        <v>2</v>
      </c>
      <c r="B112" s="6" t="s">
        <v>3</v>
      </c>
      <c r="C112" s="6" t="s">
        <v>4</v>
      </c>
      <c r="D112" s="7" t="s">
        <v>5</v>
      </c>
      <c r="E112" s="6" t="s">
        <v>6</v>
      </c>
      <c r="F112" s="6" t="s">
        <v>7</v>
      </c>
    </row>
    <row r="113" spans="1:8" x14ac:dyDescent="0.35">
      <c r="A113" s="33" t="s">
        <v>155</v>
      </c>
      <c r="B113" s="62" t="s">
        <v>199</v>
      </c>
      <c r="C113" s="63" t="s">
        <v>54</v>
      </c>
      <c r="D113" s="64"/>
      <c r="E113" s="65">
        <v>100</v>
      </c>
      <c r="F113" s="64">
        <f>D113*E113</f>
        <v>0</v>
      </c>
    </row>
    <row r="114" spans="1:8" x14ac:dyDescent="0.35">
      <c r="A114" s="33" t="s">
        <v>156</v>
      </c>
      <c r="B114" s="45" t="s">
        <v>199</v>
      </c>
      <c r="C114" s="46" t="s">
        <v>55</v>
      </c>
      <c r="D114" s="47"/>
      <c r="E114" s="48">
        <v>125</v>
      </c>
      <c r="F114" s="47">
        <f>D114*E114</f>
        <v>0</v>
      </c>
    </row>
    <row r="115" spans="1:8" x14ac:dyDescent="0.35">
      <c r="A115" s="33" t="s">
        <v>157</v>
      </c>
      <c r="B115" s="45" t="s">
        <v>199</v>
      </c>
      <c r="C115" s="46" t="s">
        <v>56</v>
      </c>
      <c r="D115" s="47"/>
      <c r="E115" s="48">
        <v>75</v>
      </c>
      <c r="F115" s="47">
        <f>D115*E115</f>
        <v>0</v>
      </c>
    </row>
    <row r="116" spans="1:8" x14ac:dyDescent="0.35">
      <c r="A116" s="33" t="s">
        <v>158</v>
      </c>
      <c r="B116" s="62" t="s">
        <v>199</v>
      </c>
      <c r="C116" s="63" t="s">
        <v>57</v>
      </c>
      <c r="D116" s="64"/>
      <c r="E116" s="65">
        <v>75</v>
      </c>
      <c r="F116" s="47">
        <f>D116*E116</f>
        <v>0</v>
      </c>
    </row>
    <row r="117" spans="1:8" x14ac:dyDescent="0.35">
      <c r="A117" s="23"/>
      <c r="B117" s="23"/>
      <c r="C117" s="24" t="s">
        <v>58</v>
      </c>
      <c r="D117" s="25"/>
      <c r="E117" s="26"/>
      <c r="F117" s="25">
        <f>SUM(F113:F116)</f>
        <v>0</v>
      </c>
    </row>
    <row r="118" spans="1:8" x14ac:dyDescent="0.35">
      <c r="A118" s="4"/>
      <c r="B118" s="4"/>
      <c r="C118" s="4"/>
      <c r="D118" s="5"/>
      <c r="E118" s="4"/>
      <c r="F118" s="4"/>
    </row>
    <row r="119" spans="1:8" ht="14.5" customHeight="1" thickBot="1" x14ac:dyDescent="0.4">
      <c r="A119" s="78" t="s">
        <v>59</v>
      </c>
      <c r="B119" s="78"/>
      <c r="C119" s="75" t="s">
        <v>60</v>
      </c>
      <c r="D119" s="76"/>
      <c r="E119" s="77"/>
      <c r="F119" s="76"/>
    </row>
    <row r="120" spans="1:8" ht="13.3" thickBot="1" x14ac:dyDescent="0.4">
      <c r="A120" s="66" t="s">
        <v>2</v>
      </c>
      <c r="B120" s="66" t="s">
        <v>3</v>
      </c>
      <c r="C120" s="67" t="s">
        <v>4</v>
      </c>
      <c r="D120" s="68" t="s">
        <v>5</v>
      </c>
      <c r="E120" s="66" t="s">
        <v>6</v>
      </c>
      <c r="F120" s="68" t="s">
        <v>7</v>
      </c>
    </row>
    <row r="121" spans="1:8" x14ac:dyDescent="0.35">
      <c r="A121" s="33" t="s">
        <v>159</v>
      </c>
      <c r="B121" s="34" t="s">
        <v>77</v>
      </c>
      <c r="C121" s="35" t="s">
        <v>61</v>
      </c>
      <c r="D121" s="64"/>
      <c r="E121" s="37">
        <v>25</v>
      </c>
      <c r="F121" s="36">
        <f t="shared" ref="F121:F126" si="4">D121*E121</f>
        <v>0</v>
      </c>
    </row>
    <row r="122" spans="1:8" x14ac:dyDescent="0.35">
      <c r="A122" s="33" t="s">
        <v>160</v>
      </c>
      <c r="B122" s="14" t="s">
        <v>77</v>
      </c>
      <c r="C122" s="15" t="s">
        <v>62</v>
      </c>
      <c r="D122" s="47"/>
      <c r="E122" s="17">
        <v>25</v>
      </c>
      <c r="F122" s="16">
        <f t="shared" si="4"/>
        <v>0</v>
      </c>
    </row>
    <row r="123" spans="1:8" x14ac:dyDescent="0.35">
      <c r="A123" s="33" t="s">
        <v>161</v>
      </c>
      <c r="B123" s="14" t="s">
        <v>77</v>
      </c>
      <c r="C123" s="15" t="s">
        <v>63</v>
      </c>
      <c r="D123" s="47"/>
      <c r="E123" s="17">
        <v>22</v>
      </c>
      <c r="F123" s="16">
        <f t="shared" si="4"/>
        <v>0</v>
      </c>
    </row>
    <row r="124" spans="1:8" x14ac:dyDescent="0.35">
      <c r="A124" s="33" t="s">
        <v>162</v>
      </c>
      <c r="B124" s="14" t="s">
        <v>77</v>
      </c>
      <c r="C124" s="15" t="s">
        <v>64</v>
      </c>
      <c r="D124" s="47"/>
      <c r="E124" s="17">
        <v>25</v>
      </c>
      <c r="F124" s="16">
        <f t="shared" si="4"/>
        <v>0</v>
      </c>
    </row>
    <row r="125" spans="1:8" x14ac:dyDescent="0.35">
      <c r="A125" s="33" t="s">
        <v>163</v>
      </c>
      <c r="B125" s="34" t="s">
        <v>13</v>
      </c>
      <c r="C125" s="35" t="s">
        <v>65</v>
      </c>
      <c r="D125" s="64"/>
      <c r="E125" s="37">
        <v>32</v>
      </c>
      <c r="F125" s="16">
        <f t="shared" si="4"/>
        <v>0</v>
      </c>
    </row>
    <row r="126" spans="1:8" ht="21.45" x14ac:dyDescent="0.35">
      <c r="A126" s="33" t="s">
        <v>164</v>
      </c>
      <c r="B126" s="14" t="s">
        <v>199</v>
      </c>
      <c r="C126" s="15" t="s">
        <v>66</v>
      </c>
      <c r="D126" s="47"/>
      <c r="E126" s="17">
        <v>122</v>
      </c>
      <c r="F126" s="16">
        <f t="shared" si="4"/>
        <v>0</v>
      </c>
      <c r="H126" s="3"/>
    </row>
    <row r="127" spans="1:8" x14ac:dyDescent="0.35">
      <c r="A127" s="23"/>
      <c r="B127" s="23"/>
      <c r="C127" s="24" t="s">
        <v>67</v>
      </c>
      <c r="D127" s="25"/>
      <c r="E127" s="26"/>
      <c r="F127" s="25">
        <f>SUM(F121:F126)</f>
        <v>0</v>
      </c>
    </row>
    <row r="128" spans="1:8" x14ac:dyDescent="0.35">
      <c r="A128" s="4"/>
      <c r="B128" s="4"/>
      <c r="C128" s="4"/>
      <c r="D128" s="5"/>
      <c r="E128" s="4"/>
      <c r="F128" s="4"/>
    </row>
    <row r="129" spans="1:9" ht="15.9" x14ac:dyDescent="0.35">
      <c r="A129" s="69" t="s">
        <v>68</v>
      </c>
      <c r="B129" s="69"/>
      <c r="C129" s="70"/>
      <c r="D129" s="71"/>
      <c r="E129" s="79">
        <f>ROUND(F19+F47+F71+F78+F84+F109+F117+F127,0)</f>
        <v>0</v>
      </c>
      <c r="F129" s="79"/>
      <c r="I129" s="3"/>
    </row>
  </sheetData>
  <mergeCells count="20">
    <mergeCell ref="A73:B73"/>
    <mergeCell ref="A2:F2"/>
    <mergeCell ref="A4:B4"/>
    <mergeCell ref="A19:B19"/>
    <mergeCell ref="A21:B21"/>
    <mergeCell ref="A47:B47"/>
    <mergeCell ref="A49:B49"/>
    <mergeCell ref="A51:B51"/>
    <mergeCell ref="A58:B58"/>
    <mergeCell ref="A60:B60"/>
    <mergeCell ref="A69:B69"/>
    <mergeCell ref="A71:B71"/>
    <mergeCell ref="A119:B119"/>
    <mergeCell ref="E129:F129"/>
    <mergeCell ref="A78:B78"/>
    <mergeCell ref="A80:B80"/>
    <mergeCell ref="A84:B84"/>
    <mergeCell ref="C84:D84"/>
    <mergeCell ref="A86:B86"/>
    <mergeCell ref="A111:B1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8e9cde0edf372d3354b7dd22adfbe60a">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be2ab1873bcb285bcf967e939d662667"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F86E2-63EF-4932-BE97-68F4BD1F2C98}">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349C3783-0833-42A5-92C4-CAFC4DD00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C3FC9E-8A2A-4BE6-9F75-5BD1853538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2622006 Mediciones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2022-09-28T06:37:06Z</cp:lastPrinted>
  <dcterms:created xsi:type="dcterms:W3CDTF">2021-05-12T12:03:08Z</dcterms:created>
  <dcterms:modified xsi:type="dcterms:W3CDTF">2026-04-15T07:11:37Z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Order">
    <vt:r8>7359600</vt:r8>
  </property>
  <property fmtid="{D5CDD505-2E9C-101B-9397-08002B2CF9AE}" pid="4" name="MediaServiceImageTags">
    <vt:lpwstr/>
  </property>
</Properties>
</file>