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2000/2622002 Mantenimiento Red Contra Incendios (Ant.2222017)/PLIEGOS/"/>
    </mc:Choice>
  </mc:AlternateContent>
  <xr:revisionPtr revIDLastSave="431" documentId="114_{BA1464C1-1210-4200-8E96-8CCBCFB8FEDD}" xr6:coauthVersionLast="47" xr6:coauthVersionMax="47" xr10:uidLastSave="{255E3ED8-E1ED-4A35-AE0D-A17FFDB71B51}"/>
  <bookViews>
    <workbookView xWindow="210" yWindow="315" windowWidth="15105" windowHeight="16455" xr2:uid="{00000000-000D-0000-FFFF-FFFF00000000}"/>
  </bookViews>
  <sheets>
    <sheet name="2622002 Mediciones" sheetId="4" r:id="rId1"/>
  </sheets>
  <definedNames>
    <definedName name="_xlnm.Print_Area" localSheetId="0">'2622002 Mediciones'!$A$1:$F$117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4" l="1"/>
  <c r="F88" i="4"/>
  <c r="F84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5" i="4"/>
  <c r="F86" i="4"/>
  <c r="F87" i="4"/>
  <c r="F105" i="4"/>
  <c r="F114" i="4"/>
  <c r="F113" i="4"/>
  <c r="F112" i="4"/>
  <c r="F111" i="4"/>
  <c r="F110" i="4"/>
  <c r="F109" i="4"/>
  <c r="F108" i="4"/>
  <c r="F107" i="4"/>
  <c r="F106" i="4"/>
  <c r="F104" i="4"/>
  <c r="F96" i="4" l="1"/>
  <c r="E98" i="4"/>
  <c r="F98" i="4" s="1"/>
  <c r="F95" i="4"/>
  <c r="F97" i="4"/>
  <c r="F99" i="4"/>
  <c r="F100" i="4"/>
  <c r="F101" i="4"/>
  <c r="F102" i="4"/>
  <c r="F103" i="4"/>
  <c r="F94" i="4"/>
  <c r="F58" i="4" l="1"/>
  <c r="F59" i="4"/>
  <c r="F60" i="4"/>
  <c r="F61" i="4"/>
  <c r="F62" i="4"/>
  <c r="F63" i="4"/>
  <c r="F64" i="4"/>
  <c r="F65" i="4"/>
  <c r="F57" i="4"/>
  <c r="F50" i="4"/>
  <c r="F51" i="4"/>
  <c r="F52" i="4"/>
  <c r="F53" i="4"/>
  <c r="F54" i="4"/>
  <c r="F55" i="4"/>
  <c r="F56" i="4"/>
  <c r="F49" i="4" l="1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C8" i="4"/>
  <c r="F7" i="4"/>
  <c r="F8" i="4" s="1"/>
  <c r="E117" i="4" l="1"/>
</calcChain>
</file>

<file path=xl/sharedStrings.xml><?xml version="1.0" encoding="utf-8"?>
<sst xmlns="http://schemas.openxmlformats.org/spreadsheetml/2006/main" count="223" uniqueCount="123">
  <si>
    <t>NUM.</t>
  </si>
  <si>
    <t>PRECIO</t>
  </si>
  <si>
    <t>IMPORTE</t>
  </si>
  <si>
    <t>MEDICIONES</t>
  </si>
  <si>
    <t>UM</t>
  </si>
  <si>
    <t>TOTAL</t>
  </si>
  <si>
    <t xml:space="preserve">DESCRIPCION </t>
  </si>
  <si>
    <t>CAPITULO A    MANTENIMIENTO PREVENTIVO</t>
  </si>
  <si>
    <t>CAPITULO B    MANTENIMIENTO CORRECTIVO</t>
  </si>
  <si>
    <t>CAPITULO A</t>
  </si>
  <si>
    <t>CAPITULO B</t>
  </si>
  <si>
    <t xml:space="preserve">MEDICION  </t>
  </si>
  <si>
    <t xml:space="preserve">MEDICION </t>
  </si>
  <si>
    <t>PA/mes</t>
  </si>
  <si>
    <t>ml</t>
  </si>
  <si>
    <t>Ud</t>
  </si>
  <si>
    <t>Hora</t>
  </si>
  <si>
    <t>Reparación de avería en tubo  PE Ø 315  PN 16 en calzada</t>
  </si>
  <si>
    <t>Reparación de avería en tubo  PEØ 315   PN 16 en acera</t>
  </si>
  <si>
    <t>Reparación de avería en tubo  PE Ø 250  PN 16 en calzada</t>
  </si>
  <si>
    <t>Reparación de avería en tubo  PE Ø 250  PN 16 en acera</t>
  </si>
  <si>
    <t>Reparación de avería en tubo  PE Ø 315  PN 16 en Zona de maniobra con pavimento de hormigón</t>
  </si>
  <si>
    <t>Reparación de avería en tubo  PE Ø 250  PN 16 en Zona de maniobra con pavimento de hormigón</t>
  </si>
  <si>
    <t>Sustitución de válvula de compuerta DN 250  PN 16 para tubo PE</t>
  </si>
  <si>
    <t>Sustitución de válvula de compuerta DN 300  PN 16 para tubo PE</t>
  </si>
  <si>
    <t>Sustitución de ventosa Ø 315 / 2”  para tubo PE</t>
  </si>
  <si>
    <t>Sustitución de ventosa Ø 250 / 2”  para tubo PE</t>
  </si>
  <si>
    <t>Sustitución de descarga Ø 315 / 110   para tubo PE</t>
  </si>
  <si>
    <t>Sustitución de descarga Ø 250 / 110   para tubo PE</t>
  </si>
  <si>
    <t xml:space="preserve">Sustitución de hidrante Ø 100     sobre tubo PE Ø315 </t>
  </si>
  <si>
    <t>Sustitución de hidrante Ø100      sobre tubo PEØ250</t>
  </si>
  <si>
    <t>Reparación de avería en tubo  FD Ø 200  PN 16 en calzada</t>
  </si>
  <si>
    <t>Reparación de avería en tubo  FDØ 200   PN 16 en acera</t>
  </si>
  <si>
    <t>Reparación de avería en tubo  FD Ø 250  PN 16 en calzada</t>
  </si>
  <si>
    <t>Reparación de avería en tubo  FD Ø 250  PN 16 en acera</t>
  </si>
  <si>
    <t>Reparación de avería en tubo  FD Ø 200  PN 16 en Zona de maniobra con pavimento de hormigón</t>
  </si>
  <si>
    <t>Reparación de avería en tubo  FD Ø 250  PN 16 en Zona de maniobra con pavimento de hormigón</t>
  </si>
  <si>
    <t>Sustitución de válvula de compuerta DN 250  PN 16 para tubo FD</t>
  </si>
  <si>
    <t>Sustitución de válvula de compuerta DN 200  PN 16 para tubo FD</t>
  </si>
  <si>
    <t>Sustitución de ventosa Ø 200 / 2”  para tubo FD</t>
  </si>
  <si>
    <t>Sustitución de ventosa Ø 250 / 2”  para tubo FD</t>
  </si>
  <si>
    <t>Sustitución de descarga Ø 200 / 100   para tubo FD</t>
  </si>
  <si>
    <t>Sustitución de descarga Ø 250 / 100   para tubo FD</t>
  </si>
  <si>
    <t>Sustitución de hidrante Ø 100     sobre tubo FD Ø200</t>
  </si>
  <si>
    <t>Sustitución de hidrante Ø100      sobre tubo FD Ø250</t>
  </si>
  <si>
    <t>Sustitución bomba jockey</t>
  </si>
  <si>
    <t xml:space="preserve">Intervención de urgencia para atención a mantenimiento de nave         </t>
  </si>
  <si>
    <t>Encargado</t>
  </si>
  <si>
    <t>Oficial 1ª</t>
  </si>
  <si>
    <t>Peón / Ayudante</t>
  </si>
  <si>
    <r>
      <t>Mantenimiento preventivo</t>
    </r>
    <r>
      <rPr>
        <b/>
        <sz val="8"/>
        <color rgb="FF000000"/>
        <rFont val="Calibri"/>
        <family val="2"/>
        <scheme val="minor"/>
      </rPr>
      <t xml:space="preserve"> mensual</t>
    </r>
    <r>
      <rPr>
        <sz val="8"/>
        <color rgb="FF000000"/>
        <rFont val="Calibri"/>
        <family val="2"/>
        <scheme val="minor"/>
      </rPr>
      <t xml:space="preserve"> según gamas,  periodicidades definidas  en el Pliego de Prescripciones Técnicas.
Deberá incluirse gasto de personal, vehículos, consumibles, herramientas, gestión de residuos, vestuario, formación y todo aquello que está indicado y que por normativa deben cumplir las empresas que prestan servicios de mantenimiento contra incendios.
</t>
    </r>
  </si>
  <si>
    <t>Relleno y apisonaje de zanja de anchura hasta 0,6 m, con el 50% de arena y el 50% de tierra de la propia excavación, en tongadas de espesor de hasta 25 cm, utilizando pisón vibrante, con compactación del 95 %PM</t>
  </si>
  <si>
    <t>Armario metálico con cierre normalizado, para instalación de contador de agua, de 800x600x300 mm, instalado empotrado en muro</t>
  </si>
  <si>
    <t>Válvula de compuerta manual con rosca de diámetro nominal 2", de 16 bar de presión nominal, cuerpo fundido nodular EN-GJS-500-7 (GGG50) y tapa de fundición nodular EN-GJS-500-7 (GGG50) con revestimiento de resina epoxi (250 micras), compuerta de fundición+EPDM y cierre de asiento elástico, eje de acero inoxidable 1.4021 (AISI 420), con volante de fundición, montada en arqueta de canalización enterrada</t>
  </si>
  <si>
    <t>Excavación de zanja de hasta 1 m de anchura y hasta 2 m de profundidad, en terreno de tráfico, con compresor y carga mecánica del material excavado</t>
  </si>
  <si>
    <t>m3</t>
  </si>
  <si>
    <t>m2</t>
  </si>
  <si>
    <t>m</t>
  </si>
  <si>
    <t>Pack</t>
  </si>
  <si>
    <t>Suministro y colocación  de manguito para tubo de polietileno  tipo PE 100 SOR 11 (PN16) según UNE-EN 12201-3, ON225, para unión por electrofusión</t>
  </si>
  <si>
    <t>Suministro de codo de 90" para tubo de polietileno tipo PE 100 SOR 11 (PN16) según UNE-EN 12201-3, DN225, para unión por electrofusión</t>
  </si>
  <si>
    <t>CAPITULO C    MEJORAS INSTALACIÓN</t>
  </si>
  <si>
    <t>CAPITULO C</t>
  </si>
  <si>
    <t>IMPORTE TOTAL LICITACIÓN (A + B + C)</t>
  </si>
  <si>
    <t>Subbase de hormigón HM-20/P/10/I, de consistencia plástica y tamaño máximo del granulado 10 mm, vertido desde camión con tendido y vibrado manual, con acabado manejado</t>
  </si>
  <si>
    <t>Tubo de polietileno de designación PE 100, de 63 mm de diámetro nominal, de 16 bar de presión nominal, serie SDR 11, UNE-EN 12201-2, conectado a presión, soldado, con grado de dificultad media, utilizando accesorios de plástico y colocado superficialmente</t>
  </si>
  <si>
    <t>Suministro y colocación de T  para tubo de polietileno tipo PE 100 SDR 11 (PN16) según UNE-EN 12201-3, DN225, con ramal a 90", DN225, para unión por fusión a tope/electrofusión</t>
  </si>
  <si>
    <t>Suministro de tubo de polietileno tipo PE 100 SOR 11 (PN16) según UNE-EN 12201-2, DN225, en barras.</t>
  </si>
  <si>
    <t>Suministro de portabridas para tubo de polietileno inyectado  tipo PE 100 SOR 11 (PN 16) según UNE-EN 12201-3, DN225, para unión por fusión a tope/electrofusión, incluida brida móvil de acero según UNE-EN 1092- 1, DN200, PN16, y parte proporcional de juntas y tornillos</t>
  </si>
  <si>
    <t>Suministro de válvula de retención de tobera con unión embridada, DN250, PN16, de cuerpo de fundición dúctil EN-GJS-400-15 (GGG40), cuerpo interno y obturador en bronce libre de zinc, obturador de estanqueidad revestido en EPOM (vulcanizado), tasa de escape 1 segundos DIN 3230 (O gotas por minuto), con revestimiento de pintura epoxi</t>
  </si>
  <si>
    <t>Suministro de carrito extensible de desmontaje con bridas, con trompo interior y exterior de acero inoxidable 1.4301 (AISI 304), estanqueidad mediante junta tórica de  (EPDM) y brida de compresión de estanqueidad, esparcimientos no pasantes y revestimiento de resina epoxi (150 micras), DN250, PN16</t>
  </si>
  <si>
    <t>Suministro de válvula de compuerta manual con unión embridada, ON250, PN16, de cuerpo corto, cuerpo y tapa de fundición nodular EN-GJS-500-7 (GGGSO) PN16, con revestimiento de resina epoxi (2SO micras), compuerta de fundición+ EPDM y cierre de asiento elástico, eje de acero inoxidable 1.4021 (AISI 420), accionamiento por volante de fundición, parte proporcional de juntas y tornillos</t>
  </si>
  <si>
    <t>Suministro y sustitución de las baterías del Si (pack 40 ud.), baterías 12V 7,2AH FASTON 6,3mm.</t>
  </si>
  <si>
    <t>Suministro y colocación de prelocalizador acústico permanente tipo ORTOMAT-MTC O4G (4G) o equivalente (incluye sensor, antena y cableado). Se prevé la instalación fija de 54 uds en los puntos del plano (Anejo X) y 6 uds adicionales para campañas puntuales/reubicaciones.</t>
  </si>
  <si>
    <t>Año</t>
  </si>
  <si>
    <t>PA</t>
  </si>
  <si>
    <t>Coste adicional de uso plataforma web INFRAPORT por unidad de prelocalizador (incluido periodo inicial).</t>
  </si>
  <si>
    <t>Creación de cuenta FTP y creación de proyecto.</t>
  </si>
  <si>
    <t>Ud-año</t>
  </si>
  <si>
    <t>Comunicaciones mediante SIM M2M (datos), coste anual por equipo.</t>
  </si>
  <si>
    <t>Activación e inicialización tarjeta SIM.</t>
  </si>
  <si>
    <t>Suministro de maleta Ortomat (20 piezas).</t>
  </si>
  <si>
    <t>Suministro de clip de fijación magnético para prelocalizador (o equivalente).</t>
  </si>
  <si>
    <t>Portes y logística equipos detección de fugas.</t>
  </si>
  <si>
    <t>Ejecución/adecuación de arqueta (cala + arqueta + reposición) para alojamiento de prelocalizador en puntos NARANJA del plano.</t>
  </si>
  <si>
    <t>Suministro y colocación de presostato de supervisión alta/baja presión con contactos NA/NC, rango 0,7 a 12,1 bar, presión máx. 17,2 bar. Incluso tubo protector y cableado.</t>
  </si>
  <si>
    <t xml:space="preserve">Licencia/servicio de plataforma cloud de gestión del sistema de prelocalización permanente (autocorrelación, alarmas, histórico, informes y acceso multiusuario), tipo INFRAPORT o equivalente, coste anual.  </t>
  </si>
  <si>
    <t>Suministro y sustitución de ventosa automática para red enterrada DN 200/250, PN16, cuerpo fundición nodular con recubrimiento epoxi y conexión roscada/bridadada según instalación existente, incluyendo mano de obra, pruebas y retirada del elemento sustituido.</t>
  </si>
  <si>
    <t>Suministro y sustitución de válvula de compuerta DN 200 PN16 para red enterrada, cuerpo fundición nodular con recubrimiento epoxi, cierre elástico, incluyendo juntas/tornillería, mano de obra, pruebas y retirada del elemento sustituido.</t>
  </si>
  <si>
    <t>Suministro y sustitución de conjunto de descarga/purga en arqueta (incl. válvula, accesorios y conexión a desagüe existente), incluyendo mano de obra y pruebas.</t>
  </si>
  <si>
    <t>Adecuación de arqueta existente (limpieza, ajuste de marco/tapa, recrecido puntual, drenaje básico si procede) para garantizar accesibilidad y operativa de válvulas/ventosas, incluyendo retirada de lodos y reposición de elementos menores.</t>
  </si>
  <si>
    <t>Señalización y restitución de punto intervenido: señalización vertical tipo poste identificativo + señalización horizontal (pintado tapa/parrilla y marcaje “NO ESTACIONAR” o equivalente), incluyendo materiales y mano de obra.</t>
  </si>
  <si>
    <t>Actualización documental “as-built” de intervención: levantamiento de ubicación, ficha del elemento sustituido, fotografía antes/después y actualización de plano/inventario en formato digital.</t>
  </si>
  <si>
    <t>Medios auxiliares y seguridad para intervención en vía (balizamiento, señalización provisional, EPIs y gestión de residuos menores), por actuación.</t>
  </si>
  <si>
    <t>Alta e integración en Genetec (CECO) de los eventos IoT (flujo y/o contacto): alta de puntos, codificación, representación gráfica, reglas de evento/alarma, pasarela/protocolo estándar (BACnet/Modbus/MQTT/OPC/HTTP/SNMP o equivalente), pruebas funcionales y acta de aceptación.</t>
  </si>
  <si>
    <t xml:space="preserve">Paquete sensor de flujo IoT para red PCI: incluye interruptor/detector de flujo tipo paleta + junta, módulo IoT NB-IoT E/S (mín. 4 entradas contactos secos y 2 salidas relé, IP67 o equivalente), antena/extensión si aplica, configuración, instalación, pruebas y alta en plataforma cloud. Incluye 1er año de conectividad NB-IoT + acceso plataforma cloud por sensor. </t>
  </si>
  <si>
    <t>Paquete contacto magnético IoT: incluye sensor magnético IoT para control de cambios de estado (apertura/manipulación), configuración, instalación, pruebas y alta en plataforma cloud. Incluye 1er año de conectividad NB-IoT + acceso plataforma cloud por sensor.</t>
  </si>
  <si>
    <t>Hora de mano de obra (operario + ayudante) para revisión/intervención en la instalación, incluyendo tiempos de desplazamiento/viaje, tipo SAT, o similar.</t>
  </si>
  <si>
    <t>Asistencia SAT fabricante motor diésel (visita/servicio), o similar.</t>
  </si>
  <si>
    <t>Suministro de material para mejora/reparación de circuito de refrigeración: 18 m de tubo, accesorios de conexión/enlace, abrazaderas, soportaciones y pequeño material auxiliar, o similar.</t>
  </si>
  <si>
    <t>Suministro de válvula de esfera inoxidable 2" motorizada, con actuador tipo Bernard AQ7L (alimentación 1PH o 24 V), o similar.</t>
  </si>
  <si>
    <t>Suministro de material eléctrico auxiliar para válvula de 2" (conjunto), o similar.</t>
  </si>
  <si>
    <t>Suministro de relé de arranque 24 V, tipo Bosch, o similar.</t>
  </si>
  <si>
    <t>Suministro de electroimán de parada 24 V para motor diésel IVECO, o similar.</t>
  </si>
  <si>
    <t>Suministro de batería 50 Ah para grupo de bomba diésel (capacidad de arranque 815A/1000A), o similar.</t>
  </si>
  <si>
    <t>Suministro de material eléctrico para bomba diésel (conjunto), o similar.</t>
  </si>
  <si>
    <t>Reparación de válvula de alivio 20 WR 3": suministro de kit/juntas y portes incluidos, o similar.</t>
  </si>
  <si>
    <t>Suministro de válvula de retención 2" PN-25/12, o similar.</t>
  </si>
  <si>
    <t>Suministro de batería 12 V 225 Ah 1200 A, o similar.</t>
  </si>
  <si>
    <t>Suministro de reductor manual DN-250 PN-16 para válvula de mariposa, o similar.</t>
  </si>
  <si>
    <t>Reparación de intercambiador (servicio/material según caso), o similar.</t>
  </si>
  <si>
    <t>Suministro de termostato 79ºC IVECO con junta, o similar.</t>
  </si>
  <si>
    <t>Suministro de juntas de escape tipo BFW-1015-C, o similar.</t>
  </si>
  <si>
    <t>Suministro de filtro decantador tipo 2012 para motor DEUTZ, o similar.</t>
  </si>
  <si>
    <t>Suministro de filtro gasóleo tipo 1015-1013 para motor DEUTZ, o similar.</t>
  </si>
  <si>
    <t>Suministro de calderín acumulador 50 L tipo AHN-20, o similar.</t>
  </si>
  <si>
    <t>Suministro de válvula de esfera 3", o similar.</t>
  </si>
  <si>
    <t>Suministro de válvula de bola latón DN 65 (2 1/2") tipo G-545 F-F, o similar.</t>
  </si>
  <si>
    <t>Suministro de presostato 0–12 bar tipo Telemecanique, o similar.</t>
  </si>
  <si>
    <t>Trabajos de localización de fugas de agua con técnica de inyección de gas trazador en las tuberías de agua controlando un tramo de hasta 100 ml y un diámetro de 250 mm en fundición dúctil</t>
  </si>
  <si>
    <t>Trabajos de localización de fugas de agua con técnica de inyección de gas trazador en las tuberías de agua controlando un tramo de hasta 100 ml y un diámetro de 250 mm en polietileno</t>
  </si>
  <si>
    <t>Trabajos de localización de fugas de agua con técnica de inyección de gas trazador en las tuberías de agua controlando un tramo de hasta 100 ml y un diámetro de 315 mm en polietileno</t>
  </si>
  <si>
    <t>Pavimento de panot para acera gris de 20x20x2,5 cm, clase 1a, precio superior, sobre soporte de 3 cm de arena, colocado a golpe de maceta con mortero mixto 1:2:10 y lechada de cemento pórtland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</si>
</sst>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2"/>
      <color indexed="56"/>
      <name val="Arial Narrow"/>
      <family val="2"/>
    </font>
    <font>
      <b/>
      <sz val="11"/>
      <color rgb="FFFFFFFF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5">
    <xf numFmtId="0" fontId="0" fillId="0" borderId="0" xfId="0"/>
    <xf numFmtId="3" fontId="2" fillId="2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166" fontId="10" fillId="4" borderId="0" xfId="0" applyNumberFormat="1" applyFont="1" applyFill="1" applyAlignment="1">
      <alignment horizontal="center" vertical="center"/>
    </xf>
    <xf numFmtId="44" fontId="10" fillId="4" borderId="0" xfId="0" applyNumberFormat="1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 wrapText="1"/>
    </xf>
    <xf numFmtId="166" fontId="10" fillId="5" borderId="0" xfId="0" applyNumberFormat="1" applyFont="1" applyFill="1" applyAlignment="1">
      <alignment horizontal="center" vertical="center"/>
    </xf>
    <xf numFmtId="44" fontId="10" fillId="5" borderId="0" xfId="0" applyNumberFormat="1" applyFont="1" applyFill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2" fillId="0" borderId="4" xfId="0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justify" vertical="center" wrapText="1"/>
    </xf>
    <xf numFmtId="0" fontId="2" fillId="0" borderId="3" xfId="1" applyFont="1" applyBorder="1" applyAlignment="1">
      <alignment horizontal="justify" vertical="center" wrapText="1"/>
    </xf>
    <xf numFmtId="0" fontId="2" fillId="0" borderId="4" xfId="1" applyFont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166" fontId="10" fillId="4" borderId="4" xfId="0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/>
    </xf>
    <xf numFmtId="44" fontId="12" fillId="0" borderId="4" xfId="0" applyNumberFormat="1" applyFont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44" fontId="10" fillId="4" borderId="4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165" fontId="10" fillId="4" borderId="0" xfId="0" applyNumberFormat="1" applyFont="1" applyFill="1" applyAlignment="1">
      <alignment horizontal="center" vertical="center" wrapText="1"/>
    </xf>
    <xf numFmtId="165" fontId="10" fillId="5" borderId="0" xfId="0" applyNumberFormat="1" applyFont="1" applyFill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/>
    </xf>
    <xf numFmtId="165" fontId="0" fillId="0" borderId="0" xfId="0" applyNumberFormat="1"/>
    <xf numFmtId="9" fontId="0" fillId="0" borderId="0" xfId="10" applyFont="1"/>
    <xf numFmtId="3" fontId="0" fillId="0" borderId="0" xfId="0" applyNumberFormat="1"/>
    <xf numFmtId="44" fontId="0" fillId="0" borderId="0" xfId="0" applyNumberFormat="1"/>
    <xf numFmtId="0" fontId="8" fillId="3" borderId="0" xfId="0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4" fillId="4" borderId="4" xfId="0" applyFont="1" applyFill="1" applyBorder="1" applyAlignment="1">
      <alignment horizontal="left" vertical="center"/>
    </xf>
    <xf numFmtId="44" fontId="14" fillId="4" borderId="4" xfId="0" applyNumberFormat="1" applyFont="1" applyFill="1" applyBorder="1" applyAlignment="1">
      <alignment horizontal="center" vertical="center"/>
    </xf>
  </cellXfs>
  <cellStyles count="11">
    <cellStyle name="Millares 2" xfId="3" xr:uid="{00000000-0005-0000-0000-000000000000}"/>
    <cellStyle name="Millares 3" xfId="4" xr:uid="{00000000-0005-0000-0000-000001000000}"/>
    <cellStyle name="Moneda 2" xfId="5" xr:uid="{00000000-0005-0000-0000-000002000000}"/>
    <cellStyle name="Moneda 3" xfId="6" xr:uid="{00000000-0005-0000-0000-000003000000}"/>
    <cellStyle name="Moneda 4" xfId="9" xr:uid="{82289467-ADD7-4F81-840E-B0817783C184}"/>
    <cellStyle name="Normal" xfId="0" builtinId="0"/>
    <cellStyle name="Normal 2" xfId="2" xr:uid="{00000000-0005-0000-0000-000005000000}"/>
    <cellStyle name="Normal 3" xfId="7" xr:uid="{00000000-0005-0000-0000-000006000000}"/>
    <cellStyle name="Normal 4" xfId="8" xr:uid="{00000000-0005-0000-0000-000007000000}"/>
    <cellStyle name="Normal_Hoja1" xfId="1" xr:uid="{00000000-0005-0000-0000-000008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es/url?sa=t&amp;rct=j&amp;q=&amp;esrc=s&amp;source=web&amp;cd=5&amp;ved=0ahUKEwj2xoPa27XSAhWBGhQKHSnMDTAQFgg1MAQ&amp;url=https%3A%2F%2Fes.wikipedia.org%2Fwiki%2FEuphorbia_pulcherrima&amp;usg=AFQjCNHr9Gxw9_WYHq5EzSlygM7oeeud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DB46-4DBA-41E7-970B-5362DE4B7A72}">
  <sheetPr>
    <pageSetUpPr fitToPage="1"/>
  </sheetPr>
  <dimension ref="A1:H117"/>
  <sheetViews>
    <sheetView tabSelected="1" zoomScale="130" zoomScaleNormal="130" zoomScaleSheetLayoutView="160" workbookViewId="0">
      <selection activeCell="C53" sqref="C53"/>
    </sheetView>
  </sheetViews>
  <sheetFormatPr baseColWidth="10" defaultRowHeight="15" x14ac:dyDescent="0.25"/>
  <cols>
    <col min="1" max="1" width="8.7109375" bestFit="1" customWidth="1"/>
    <col min="2" max="2" width="5.28515625" bestFit="1" customWidth="1"/>
    <col min="3" max="3" width="35.140625" customWidth="1"/>
    <col min="4" max="4" width="6.42578125" style="47" customWidth="1"/>
    <col min="5" max="5" width="8" customWidth="1"/>
    <col min="6" max="6" width="10.7109375" bestFit="1" customWidth="1"/>
  </cols>
  <sheetData>
    <row r="1" spans="1:7" ht="15.75" x14ac:dyDescent="0.25">
      <c r="A1" s="52" t="s">
        <v>3</v>
      </c>
      <c r="B1" s="52"/>
      <c r="C1" s="52"/>
      <c r="D1" s="52"/>
      <c r="E1" s="52"/>
      <c r="F1" s="52"/>
    </row>
    <row r="2" spans="1:7" x14ac:dyDescent="0.25">
      <c r="A2" s="21"/>
      <c r="B2" s="21"/>
      <c r="C2" s="21"/>
      <c r="D2" s="37"/>
      <c r="E2" s="21"/>
      <c r="F2" s="3"/>
    </row>
    <row r="3" spans="1:7" x14ac:dyDescent="0.25">
      <c r="A3" s="51" t="s">
        <v>7</v>
      </c>
      <c r="B3" s="51"/>
      <c r="C3" s="51"/>
      <c r="D3" s="51"/>
      <c r="E3" s="51"/>
      <c r="F3" s="51"/>
    </row>
    <row r="4" spans="1:7" ht="5.65" customHeight="1" x14ac:dyDescent="0.25">
      <c r="A4" s="21"/>
      <c r="B4" s="21"/>
      <c r="C4" s="21"/>
      <c r="D4" s="38"/>
      <c r="E4" s="21"/>
      <c r="F4" s="3"/>
    </row>
    <row r="5" spans="1:7" ht="15.75" thickBot="1" x14ac:dyDescent="0.3">
      <c r="A5" s="4" t="s">
        <v>9</v>
      </c>
      <c r="B5" s="4"/>
      <c r="C5" s="18"/>
      <c r="D5" s="39"/>
      <c r="E5" s="12"/>
      <c r="F5" s="12"/>
    </row>
    <row r="6" spans="1:7" ht="34.5" thickBot="1" x14ac:dyDescent="0.3">
      <c r="A6" s="5" t="s">
        <v>0</v>
      </c>
      <c r="B6" s="5" t="s">
        <v>4</v>
      </c>
      <c r="C6" s="6" t="s">
        <v>6</v>
      </c>
      <c r="D6" s="40" t="s">
        <v>1</v>
      </c>
      <c r="E6" s="6" t="s">
        <v>12</v>
      </c>
      <c r="F6" s="5" t="s">
        <v>2</v>
      </c>
    </row>
    <row r="7" spans="1:7" ht="104.25" customHeight="1" x14ac:dyDescent="0.25">
      <c r="A7" s="1">
        <v>1</v>
      </c>
      <c r="B7" s="19" t="s">
        <v>13</v>
      </c>
      <c r="C7" s="24" t="s">
        <v>50</v>
      </c>
      <c r="D7" s="2"/>
      <c r="E7" s="20">
        <v>60</v>
      </c>
      <c r="F7" s="2">
        <f t="shared" ref="F7" si="0">D7*E7</f>
        <v>0</v>
      </c>
    </row>
    <row r="8" spans="1:7" x14ac:dyDescent="0.25">
      <c r="A8" s="7" t="s">
        <v>5</v>
      </c>
      <c r="B8" s="8"/>
      <c r="C8" s="9" t="str">
        <f>A5</f>
        <v>CAPITULO A</v>
      </c>
      <c r="D8" s="41"/>
      <c r="E8" s="10"/>
      <c r="F8" s="11">
        <f>SUM(F7:F7)</f>
        <v>0</v>
      </c>
      <c r="G8" s="48"/>
    </row>
    <row r="9" spans="1:7" ht="17.649999999999999" customHeight="1" x14ac:dyDescent="0.25">
      <c r="A9" s="13"/>
      <c r="B9" s="14"/>
      <c r="C9" s="15"/>
      <c r="D9" s="42"/>
      <c r="E9" s="16"/>
      <c r="F9" s="17"/>
    </row>
    <row r="10" spans="1:7" x14ac:dyDescent="0.25">
      <c r="A10" s="51" t="s">
        <v>8</v>
      </c>
      <c r="B10" s="51"/>
      <c r="C10" s="51"/>
      <c r="D10" s="51"/>
      <c r="E10" s="51"/>
      <c r="F10" s="51"/>
      <c r="G10" s="49"/>
    </row>
    <row r="11" spans="1:7" ht="5.65" customHeight="1" x14ac:dyDescent="0.25">
      <c r="A11" s="21"/>
      <c r="B11" s="21"/>
      <c r="C11" s="21"/>
      <c r="D11" s="38"/>
      <c r="E11" s="21"/>
      <c r="F11" s="3"/>
    </row>
    <row r="12" spans="1:7" x14ac:dyDescent="0.25">
      <c r="A12" s="26" t="s">
        <v>10</v>
      </c>
      <c r="B12" s="26"/>
      <c r="C12" s="27"/>
      <c r="D12" s="43"/>
      <c r="E12" s="28"/>
      <c r="F12" s="28"/>
    </row>
    <row r="13" spans="1:7" ht="33.75" x14ac:dyDescent="0.25">
      <c r="A13" s="25" t="s">
        <v>0</v>
      </c>
      <c r="B13" s="25" t="s">
        <v>4</v>
      </c>
      <c r="C13" s="29" t="s">
        <v>6</v>
      </c>
      <c r="D13" s="44" t="s">
        <v>1</v>
      </c>
      <c r="E13" s="29" t="s">
        <v>11</v>
      </c>
      <c r="F13" s="25" t="s">
        <v>2</v>
      </c>
    </row>
    <row r="14" spans="1:7" ht="22.5" x14ac:dyDescent="0.25">
      <c r="A14" s="33">
        <v>1</v>
      </c>
      <c r="B14" s="25" t="s">
        <v>14</v>
      </c>
      <c r="C14" s="23" t="s">
        <v>17</v>
      </c>
      <c r="D14" s="45"/>
      <c r="E14" s="22">
        <v>7</v>
      </c>
      <c r="F14" s="34">
        <f>D14*E14</f>
        <v>0</v>
      </c>
    </row>
    <row r="15" spans="1:7" ht="22.5" x14ac:dyDescent="0.25">
      <c r="A15" s="33">
        <v>2</v>
      </c>
      <c r="B15" s="25" t="s">
        <v>14</v>
      </c>
      <c r="C15" s="23" t="s">
        <v>18</v>
      </c>
      <c r="D15" s="45"/>
      <c r="E15" s="22">
        <v>7</v>
      </c>
      <c r="F15" s="34">
        <f t="shared" ref="F15:F78" si="1">D15*E15</f>
        <v>0</v>
      </c>
    </row>
    <row r="16" spans="1:7" ht="22.5" x14ac:dyDescent="0.25">
      <c r="A16" s="33">
        <v>3</v>
      </c>
      <c r="B16" s="25" t="s">
        <v>14</v>
      </c>
      <c r="C16" s="23" t="s">
        <v>19</v>
      </c>
      <c r="D16" s="45"/>
      <c r="E16" s="22">
        <v>7</v>
      </c>
      <c r="F16" s="34">
        <f t="shared" si="1"/>
        <v>0</v>
      </c>
    </row>
    <row r="17" spans="1:6" ht="22.5" x14ac:dyDescent="0.25">
      <c r="A17" s="33">
        <v>4</v>
      </c>
      <c r="B17" s="25" t="s">
        <v>14</v>
      </c>
      <c r="C17" s="23" t="s">
        <v>20</v>
      </c>
      <c r="D17" s="45"/>
      <c r="E17" s="22">
        <v>4</v>
      </c>
      <c r="F17" s="34">
        <f t="shared" si="1"/>
        <v>0</v>
      </c>
    </row>
    <row r="18" spans="1:6" ht="22.5" x14ac:dyDescent="0.25">
      <c r="A18" s="33">
        <v>5</v>
      </c>
      <c r="B18" s="25" t="s">
        <v>14</v>
      </c>
      <c r="C18" s="23" t="s">
        <v>21</v>
      </c>
      <c r="D18" s="45"/>
      <c r="E18" s="22">
        <v>3</v>
      </c>
      <c r="F18" s="34">
        <f t="shared" si="1"/>
        <v>0</v>
      </c>
    </row>
    <row r="19" spans="1:6" ht="22.5" x14ac:dyDescent="0.25">
      <c r="A19" s="33">
        <v>6</v>
      </c>
      <c r="B19" s="25" t="s">
        <v>14</v>
      </c>
      <c r="C19" s="23" t="s">
        <v>22</v>
      </c>
      <c r="D19" s="45"/>
      <c r="E19" s="22">
        <v>3</v>
      </c>
      <c r="F19" s="34">
        <f t="shared" si="1"/>
        <v>0</v>
      </c>
    </row>
    <row r="20" spans="1:6" ht="22.5" x14ac:dyDescent="0.25">
      <c r="A20" s="33">
        <v>7</v>
      </c>
      <c r="B20" s="25" t="s">
        <v>15</v>
      </c>
      <c r="C20" s="23" t="s">
        <v>23</v>
      </c>
      <c r="D20" s="45"/>
      <c r="E20" s="22">
        <v>10</v>
      </c>
      <c r="F20" s="34">
        <f t="shared" si="1"/>
        <v>0</v>
      </c>
    </row>
    <row r="21" spans="1:6" ht="22.5" x14ac:dyDescent="0.25">
      <c r="A21" s="33">
        <v>8</v>
      </c>
      <c r="B21" s="25" t="s">
        <v>15</v>
      </c>
      <c r="C21" s="23" t="s">
        <v>24</v>
      </c>
      <c r="D21" s="45"/>
      <c r="E21" s="22">
        <v>2</v>
      </c>
      <c r="F21" s="34">
        <f t="shared" si="1"/>
        <v>0</v>
      </c>
    </row>
    <row r="22" spans="1:6" x14ac:dyDescent="0.25">
      <c r="A22" s="33">
        <v>9</v>
      </c>
      <c r="B22" s="25" t="s">
        <v>15</v>
      </c>
      <c r="C22" s="23" t="s">
        <v>25</v>
      </c>
      <c r="D22" s="45"/>
      <c r="E22" s="22">
        <v>2</v>
      </c>
      <c r="F22" s="34">
        <f t="shared" si="1"/>
        <v>0</v>
      </c>
    </row>
    <row r="23" spans="1:6" x14ac:dyDescent="0.25">
      <c r="A23" s="33">
        <v>10</v>
      </c>
      <c r="B23" s="25" t="s">
        <v>15</v>
      </c>
      <c r="C23" s="23" t="s">
        <v>26</v>
      </c>
      <c r="D23" s="45"/>
      <c r="E23" s="22">
        <v>4</v>
      </c>
      <c r="F23" s="34">
        <f t="shared" si="1"/>
        <v>0</v>
      </c>
    </row>
    <row r="24" spans="1:6" x14ac:dyDescent="0.25">
      <c r="A24" s="33">
        <v>11</v>
      </c>
      <c r="B24" s="25" t="s">
        <v>15</v>
      </c>
      <c r="C24" s="23" t="s">
        <v>27</v>
      </c>
      <c r="D24" s="45"/>
      <c r="E24" s="22">
        <v>2</v>
      </c>
      <c r="F24" s="34">
        <f t="shared" si="1"/>
        <v>0</v>
      </c>
    </row>
    <row r="25" spans="1:6" x14ac:dyDescent="0.25">
      <c r="A25" s="33">
        <v>12</v>
      </c>
      <c r="B25" s="25" t="s">
        <v>15</v>
      </c>
      <c r="C25" s="23" t="s">
        <v>28</v>
      </c>
      <c r="D25" s="45"/>
      <c r="E25" s="22">
        <v>2</v>
      </c>
      <c r="F25" s="34">
        <f t="shared" si="1"/>
        <v>0</v>
      </c>
    </row>
    <row r="26" spans="1:6" ht="22.5" x14ac:dyDescent="0.25">
      <c r="A26" s="33">
        <v>13</v>
      </c>
      <c r="B26" s="25" t="s">
        <v>15</v>
      </c>
      <c r="C26" s="23" t="s">
        <v>29</v>
      </c>
      <c r="D26" s="45"/>
      <c r="E26" s="22">
        <v>1</v>
      </c>
      <c r="F26" s="34">
        <f t="shared" si="1"/>
        <v>0</v>
      </c>
    </row>
    <row r="27" spans="1:6" ht="22.5" x14ac:dyDescent="0.25">
      <c r="A27" s="33">
        <v>14</v>
      </c>
      <c r="B27" s="25" t="s">
        <v>15</v>
      </c>
      <c r="C27" s="23" t="s">
        <v>30</v>
      </c>
      <c r="D27" s="45"/>
      <c r="E27" s="22">
        <v>1</v>
      </c>
      <c r="F27" s="34">
        <f t="shared" si="1"/>
        <v>0</v>
      </c>
    </row>
    <row r="28" spans="1:6" ht="22.5" x14ac:dyDescent="0.25">
      <c r="A28" s="33">
        <v>15</v>
      </c>
      <c r="B28" s="25" t="s">
        <v>14</v>
      </c>
      <c r="C28" s="23" t="s">
        <v>31</v>
      </c>
      <c r="D28" s="45"/>
      <c r="E28" s="22">
        <v>3</v>
      </c>
      <c r="F28" s="34">
        <f t="shared" si="1"/>
        <v>0</v>
      </c>
    </row>
    <row r="29" spans="1:6" ht="22.5" x14ac:dyDescent="0.25">
      <c r="A29" s="33">
        <v>16</v>
      </c>
      <c r="B29" s="25" t="s">
        <v>14</v>
      </c>
      <c r="C29" s="23" t="s">
        <v>32</v>
      </c>
      <c r="D29" s="45"/>
      <c r="E29" s="22">
        <v>3</v>
      </c>
      <c r="F29" s="34">
        <f t="shared" si="1"/>
        <v>0</v>
      </c>
    </row>
    <row r="30" spans="1:6" ht="22.5" x14ac:dyDescent="0.25">
      <c r="A30" s="33">
        <v>17</v>
      </c>
      <c r="B30" s="25" t="s">
        <v>14</v>
      </c>
      <c r="C30" s="23" t="s">
        <v>33</v>
      </c>
      <c r="D30" s="45"/>
      <c r="E30" s="22">
        <v>3</v>
      </c>
      <c r="F30" s="34">
        <f t="shared" si="1"/>
        <v>0</v>
      </c>
    </row>
    <row r="31" spans="1:6" ht="22.5" x14ac:dyDescent="0.25">
      <c r="A31" s="33">
        <v>18</v>
      </c>
      <c r="B31" s="25" t="s">
        <v>14</v>
      </c>
      <c r="C31" s="23" t="s">
        <v>34</v>
      </c>
      <c r="D31" s="45"/>
      <c r="E31" s="22">
        <v>3</v>
      </c>
      <c r="F31" s="34">
        <f t="shared" si="1"/>
        <v>0</v>
      </c>
    </row>
    <row r="32" spans="1:6" ht="22.5" x14ac:dyDescent="0.25">
      <c r="A32" s="33">
        <v>19</v>
      </c>
      <c r="B32" s="25" t="s">
        <v>14</v>
      </c>
      <c r="C32" s="23" t="s">
        <v>35</v>
      </c>
      <c r="D32" s="45"/>
      <c r="E32" s="22">
        <v>2</v>
      </c>
      <c r="F32" s="34">
        <f t="shared" si="1"/>
        <v>0</v>
      </c>
    </row>
    <row r="33" spans="1:6" ht="22.5" x14ac:dyDescent="0.25">
      <c r="A33" s="33">
        <v>20</v>
      </c>
      <c r="B33" s="25" t="s">
        <v>14</v>
      </c>
      <c r="C33" s="23" t="s">
        <v>36</v>
      </c>
      <c r="D33" s="45"/>
      <c r="E33" s="22">
        <v>2</v>
      </c>
      <c r="F33" s="34">
        <f t="shared" si="1"/>
        <v>0</v>
      </c>
    </row>
    <row r="34" spans="1:6" ht="22.5" x14ac:dyDescent="0.25">
      <c r="A34" s="33">
        <v>21</v>
      </c>
      <c r="B34" s="25" t="s">
        <v>15</v>
      </c>
      <c r="C34" s="23" t="s">
        <v>37</v>
      </c>
      <c r="D34" s="45"/>
      <c r="E34" s="22">
        <v>2</v>
      </c>
      <c r="F34" s="34">
        <f t="shared" si="1"/>
        <v>0</v>
      </c>
    </row>
    <row r="35" spans="1:6" ht="22.5" x14ac:dyDescent="0.25">
      <c r="A35" s="33">
        <v>22</v>
      </c>
      <c r="B35" s="25" t="s">
        <v>15</v>
      </c>
      <c r="C35" s="23" t="s">
        <v>38</v>
      </c>
      <c r="D35" s="45"/>
      <c r="E35" s="22">
        <v>5</v>
      </c>
      <c r="F35" s="34">
        <f t="shared" si="1"/>
        <v>0</v>
      </c>
    </row>
    <row r="36" spans="1:6" x14ac:dyDescent="0.25">
      <c r="A36" s="33">
        <v>23</v>
      </c>
      <c r="B36" s="25" t="s">
        <v>15</v>
      </c>
      <c r="C36" s="23" t="s">
        <v>39</v>
      </c>
      <c r="D36" s="45"/>
      <c r="E36" s="22">
        <v>2</v>
      </c>
      <c r="F36" s="34">
        <f t="shared" si="1"/>
        <v>0</v>
      </c>
    </row>
    <row r="37" spans="1:6" x14ac:dyDescent="0.25">
      <c r="A37" s="33">
        <v>24</v>
      </c>
      <c r="B37" s="25" t="s">
        <v>15</v>
      </c>
      <c r="C37" s="23" t="s">
        <v>40</v>
      </c>
      <c r="D37" s="45"/>
      <c r="E37" s="22">
        <v>5</v>
      </c>
      <c r="F37" s="34">
        <f t="shared" si="1"/>
        <v>0</v>
      </c>
    </row>
    <row r="38" spans="1:6" x14ac:dyDescent="0.25">
      <c r="A38" s="33">
        <v>25</v>
      </c>
      <c r="B38" s="25" t="s">
        <v>15</v>
      </c>
      <c r="C38" s="23" t="s">
        <v>41</v>
      </c>
      <c r="D38" s="45"/>
      <c r="E38" s="22">
        <v>2</v>
      </c>
      <c r="F38" s="34">
        <f t="shared" si="1"/>
        <v>0</v>
      </c>
    </row>
    <row r="39" spans="1:6" x14ac:dyDescent="0.25">
      <c r="A39" s="33">
        <v>26</v>
      </c>
      <c r="B39" s="25" t="s">
        <v>15</v>
      </c>
      <c r="C39" s="23" t="s">
        <v>42</v>
      </c>
      <c r="D39" s="45"/>
      <c r="E39" s="22">
        <v>2</v>
      </c>
      <c r="F39" s="34">
        <f t="shared" si="1"/>
        <v>0</v>
      </c>
    </row>
    <row r="40" spans="1:6" ht="22.5" x14ac:dyDescent="0.25">
      <c r="A40" s="33">
        <v>27</v>
      </c>
      <c r="B40" s="25" t="s">
        <v>15</v>
      </c>
      <c r="C40" s="23" t="s">
        <v>43</v>
      </c>
      <c r="D40" s="45"/>
      <c r="E40" s="22">
        <v>1</v>
      </c>
      <c r="F40" s="34">
        <f t="shared" si="1"/>
        <v>0</v>
      </c>
    </row>
    <row r="41" spans="1:6" ht="22.5" x14ac:dyDescent="0.25">
      <c r="A41" s="33">
        <v>28</v>
      </c>
      <c r="B41" s="25" t="s">
        <v>15</v>
      </c>
      <c r="C41" s="23" t="s">
        <v>44</v>
      </c>
      <c r="D41" s="45"/>
      <c r="E41" s="22">
        <v>1</v>
      </c>
      <c r="F41" s="34">
        <f t="shared" si="1"/>
        <v>0</v>
      </c>
    </row>
    <row r="42" spans="1:6" x14ac:dyDescent="0.25">
      <c r="A42" s="33">
        <v>29</v>
      </c>
      <c r="B42" s="25" t="s">
        <v>15</v>
      </c>
      <c r="C42" s="23" t="s">
        <v>45</v>
      </c>
      <c r="D42" s="45"/>
      <c r="E42" s="22">
        <v>1</v>
      </c>
      <c r="F42" s="34">
        <f t="shared" si="1"/>
        <v>0</v>
      </c>
    </row>
    <row r="43" spans="1:6" ht="22.5" x14ac:dyDescent="0.25">
      <c r="A43" s="33">
        <v>30</v>
      </c>
      <c r="B43" s="25" t="s">
        <v>15</v>
      </c>
      <c r="C43" s="23" t="s">
        <v>46</v>
      </c>
      <c r="D43" s="45"/>
      <c r="E43" s="22">
        <v>50</v>
      </c>
      <c r="F43" s="34">
        <f t="shared" si="1"/>
        <v>0</v>
      </c>
    </row>
    <row r="44" spans="1:6" x14ac:dyDescent="0.25">
      <c r="A44" s="33">
        <v>31</v>
      </c>
      <c r="B44" s="25" t="s">
        <v>16</v>
      </c>
      <c r="C44" s="23" t="s">
        <v>47</v>
      </c>
      <c r="D44" s="45"/>
      <c r="E44" s="22">
        <v>10</v>
      </c>
      <c r="F44" s="34">
        <f t="shared" si="1"/>
        <v>0</v>
      </c>
    </row>
    <row r="45" spans="1:6" x14ac:dyDescent="0.25">
      <c r="A45" s="33">
        <v>32</v>
      </c>
      <c r="B45" s="25" t="s">
        <v>16</v>
      </c>
      <c r="C45" s="23" t="s">
        <v>48</v>
      </c>
      <c r="D45" s="45"/>
      <c r="E45" s="22">
        <v>10</v>
      </c>
      <c r="F45" s="34">
        <f t="shared" si="1"/>
        <v>0</v>
      </c>
    </row>
    <row r="46" spans="1:6" x14ac:dyDescent="0.25">
      <c r="A46" s="33">
        <v>33</v>
      </c>
      <c r="B46" s="25" t="s">
        <v>16</v>
      </c>
      <c r="C46" s="23" t="s">
        <v>49</v>
      </c>
      <c r="D46" s="45"/>
      <c r="E46" s="22">
        <v>10</v>
      </c>
      <c r="F46" s="34">
        <f t="shared" si="1"/>
        <v>0</v>
      </c>
    </row>
    <row r="47" spans="1:6" ht="56.25" x14ac:dyDescent="0.25">
      <c r="A47" s="33">
        <v>34</v>
      </c>
      <c r="B47" s="25" t="s">
        <v>15</v>
      </c>
      <c r="C47" s="23" t="s">
        <v>119</v>
      </c>
      <c r="D47" s="45"/>
      <c r="E47" s="22">
        <v>5</v>
      </c>
      <c r="F47" s="34">
        <f t="shared" si="1"/>
        <v>0</v>
      </c>
    </row>
    <row r="48" spans="1:6" ht="48.75" customHeight="1" x14ac:dyDescent="0.25">
      <c r="A48" s="33">
        <v>35</v>
      </c>
      <c r="B48" s="25" t="s">
        <v>15</v>
      </c>
      <c r="C48" s="23" t="s">
        <v>120</v>
      </c>
      <c r="D48" s="45"/>
      <c r="E48" s="22">
        <v>5</v>
      </c>
      <c r="F48" s="34">
        <f t="shared" si="1"/>
        <v>0</v>
      </c>
    </row>
    <row r="49" spans="1:6" ht="48.75" customHeight="1" x14ac:dyDescent="0.25">
      <c r="A49" s="33">
        <v>36</v>
      </c>
      <c r="B49" s="25" t="s">
        <v>15</v>
      </c>
      <c r="C49" s="23" t="s">
        <v>121</v>
      </c>
      <c r="D49" s="45"/>
      <c r="E49" s="22">
        <v>2</v>
      </c>
      <c r="F49" s="34">
        <f t="shared" si="1"/>
        <v>0</v>
      </c>
    </row>
    <row r="50" spans="1:6" ht="45" x14ac:dyDescent="0.25">
      <c r="A50" s="33">
        <v>37</v>
      </c>
      <c r="B50" s="25" t="s">
        <v>55</v>
      </c>
      <c r="C50" s="23" t="s">
        <v>54</v>
      </c>
      <c r="D50" s="45"/>
      <c r="E50" s="22">
        <v>5</v>
      </c>
      <c r="F50" s="34">
        <f t="shared" si="1"/>
        <v>0</v>
      </c>
    </row>
    <row r="51" spans="1:6" ht="56.25" x14ac:dyDescent="0.25">
      <c r="A51" s="33">
        <v>38</v>
      </c>
      <c r="B51" s="25" t="s">
        <v>55</v>
      </c>
      <c r="C51" s="23" t="s">
        <v>51</v>
      </c>
      <c r="D51" s="45"/>
      <c r="E51" s="22">
        <v>5</v>
      </c>
      <c r="F51" s="34">
        <f t="shared" si="1"/>
        <v>0</v>
      </c>
    </row>
    <row r="52" spans="1:6" ht="56.25" x14ac:dyDescent="0.25">
      <c r="A52" s="33">
        <v>39</v>
      </c>
      <c r="B52" s="25" t="s">
        <v>56</v>
      </c>
      <c r="C52" s="23" t="s">
        <v>122</v>
      </c>
      <c r="D52" s="45"/>
      <c r="E52" s="22">
        <v>5</v>
      </c>
      <c r="F52" s="34">
        <f t="shared" si="1"/>
        <v>0</v>
      </c>
    </row>
    <row r="53" spans="1:6" ht="45" x14ac:dyDescent="0.25">
      <c r="A53" s="33">
        <v>40</v>
      </c>
      <c r="B53" s="25" t="s">
        <v>55</v>
      </c>
      <c r="C53" s="23" t="s">
        <v>64</v>
      </c>
      <c r="D53" s="45"/>
      <c r="E53" s="22">
        <v>5</v>
      </c>
      <c r="F53" s="34">
        <f t="shared" si="1"/>
        <v>0</v>
      </c>
    </row>
    <row r="54" spans="1:6" ht="33.75" x14ac:dyDescent="0.25">
      <c r="A54" s="33">
        <v>41</v>
      </c>
      <c r="B54" s="25" t="s">
        <v>15</v>
      </c>
      <c r="C54" s="23" t="s">
        <v>52</v>
      </c>
      <c r="D54" s="45"/>
      <c r="E54" s="22">
        <v>5</v>
      </c>
      <c r="F54" s="34">
        <f t="shared" si="1"/>
        <v>0</v>
      </c>
    </row>
    <row r="55" spans="1:6" ht="101.25" x14ac:dyDescent="0.25">
      <c r="A55" s="33">
        <v>42</v>
      </c>
      <c r="B55" s="25" t="s">
        <v>15</v>
      </c>
      <c r="C55" s="23" t="s">
        <v>53</v>
      </c>
      <c r="D55" s="45"/>
      <c r="E55" s="22">
        <v>10</v>
      </c>
      <c r="F55" s="34">
        <f t="shared" si="1"/>
        <v>0</v>
      </c>
    </row>
    <row r="56" spans="1:6" ht="67.5" x14ac:dyDescent="0.25">
      <c r="A56" s="33">
        <v>43</v>
      </c>
      <c r="B56" s="25" t="s">
        <v>57</v>
      </c>
      <c r="C56" s="23" t="s">
        <v>65</v>
      </c>
      <c r="D56" s="45"/>
      <c r="E56" s="22">
        <v>5</v>
      </c>
      <c r="F56" s="34">
        <f t="shared" si="1"/>
        <v>0</v>
      </c>
    </row>
    <row r="57" spans="1:6" ht="22.5" x14ac:dyDescent="0.25">
      <c r="A57" s="33">
        <v>44</v>
      </c>
      <c r="B57" s="25" t="s">
        <v>58</v>
      </c>
      <c r="C57" s="23" t="s">
        <v>72</v>
      </c>
      <c r="D57" s="45"/>
      <c r="E57" s="22">
        <v>1</v>
      </c>
      <c r="F57" s="34">
        <f t="shared" si="1"/>
        <v>0</v>
      </c>
    </row>
    <row r="58" spans="1:6" ht="45" x14ac:dyDescent="0.25">
      <c r="A58" s="33">
        <v>45</v>
      </c>
      <c r="B58" s="25" t="s">
        <v>15</v>
      </c>
      <c r="C58" s="23" t="s">
        <v>66</v>
      </c>
      <c r="D58" s="45"/>
      <c r="E58" s="22">
        <v>2</v>
      </c>
      <c r="F58" s="34">
        <f t="shared" si="1"/>
        <v>0</v>
      </c>
    </row>
    <row r="59" spans="1:6" ht="33.75" x14ac:dyDescent="0.25">
      <c r="A59" s="33">
        <v>46</v>
      </c>
      <c r="B59" s="25" t="s">
        <v>15</v>
      </c>
      <c r="C59" s="23" t="s">
        <v>59</v>
      </c>
      <c r="D59" s="45"/>
      <c r="E59" s="22">
        <v>2</v>
      </c>
      <c r="F59" s="34">
        <f t="shared" si="1"/>
        <v>0</v>
      </c>
    </row>
    <row r="60" spans="1:6" ht="33.75" x14ac:dyDescent="0.25">
      <c r="A60" s="33">
        <v>47</v>
      </c>
      <c r="B60" s="25" t="s">
        <v>57</v>
      </c>
      <c r="C60" s="23" t="s">
        <v>67</v>
      </c>
      <c r="D60" s="45"/>
      <c r="E60" s="22">
        <v>2</v>
      </c>
      <c r="F60" s="34">
        <f t="shared" si="1"/>
        <v>0</v>
      </c>
    </row>
    <row r="61" spans="1:6" ht="33.75" x14ac:dyDescent="0.25">
      <c r="A61" s="33">
        <v>48</v>
      </c>
      <c r="B61" s="25" t="s">
        <v>15</v>
      </c>
      <c r="C61" s="23" t="s">
        <v>60</v>
      </c>
      <c r="D61" s="45"/>
      <c r="E61" s="22">
        <v>1</v>
      </c>
      <c r="F61" s="34">
        <f t="shared" si="1"/>
        <v>0</v>
      </c>
    </row>
    <row r="62" spans="1:6" ht="67.5" x14ac:dyDescent="0.25">
      <c r="A62" s="33">
        <v>49</v>
      </c>
      <c r="B62" s="25" t="s">
        <v>15</v>
      </c>
      <c r="C62" s="23" t="s">
        <v>68</v>
      </c>
      <c r="D62" s="45"/>
      <c r="E62" s="22">
        <v>2</v>
      </c>
      <c r="F62" s="34">
        <f t="shared" si="1"/>
        <v>0</v>
      </c>
    </row>
    <row r="63" spans="1:6" ht="90" x14ac:dyDescent="0.25">
      <c r="A63" s="33">
        <v>50</v>
      </c>
      <c r="B63" s="25" t="s">
        <v>15</v>
      </c>
      <c r="C63" s="23" t="s">
        <v>71</v>
      </c>
      <c r="D63" s="45"/>
      <c r="E63" s="22">
        <v>2</v>
      </c>
      <c r="F63" s="34">
        <f t="shared" si="1"/>
        <v>0</v>
      </c>
    </row>
    <row r="64" spans="1:6" ht="78.75" x14ac:dyDescent="0.25">
      <c r="A64" s="33">
        <v>51</v>
      </c>
      <c r="B64" s="25" t="s">
        <v>15</v>
      </c>
      <c r="C64" s="23" t="s">
        <v>70</v>
      </c>
      <c r="D64" s="45"/>
      <c r="E64" s="22">
        <v>2</v>
      </c>
      <c r="F64" s="34">
        <f t="shared" si="1"/>
        <v>0</v>
      </c>
    </row>
    <row r="65" spans="1:6" ht="90" x14ac:dyDescent="0.25">
      <c r="A65" s="33">
        <v>52</v>
      </c>
      <c r="B65" s="25" t="s">
        <v>15</v>
      </c>
      <c r="C65" s="23" t="s">
        <v>69</v>
      </c>
      <c r="D65" s="45"/>
      <c r="E65" s="22">
        <v>2</v>
      </c>
      <c r="F65" s="34">
        <f t="shared" si="1"/>
        <v>0</v>
      </c>
    </row>
    <row r="66" spans="1:6" ht="45" x14ac:dyDescent="0.25">
      <c r="A66" s="33">
        <v>53</v>
      </c>
      <c r="B66" s="25" t="s">
        <v>16</v>
      </c>
      <c r="C66" s="23" t="s">
        <v>97</v>
      </c>
      <c r="D66" s="45"/>
      <c r="E66" s="22">
        <v>5</v>
      </c>
      <c r="F66" s="34">
        <f t="shared" si="1"/>
        <v>0</v>
      </c>
    </row>
    <row r="67" spans="1:6" ht="22.5" x14ac:dyDescent="0.25">
      <c r="A67" s="33">
        <v>54</v>
      </c>
      <c r="B67" s="25" t="s">
        <v>15</v>
      </c>
      <c r="C67" s="23" t="s">
        <v>98</v>
      </c>
      <c r="D67" s="45"/>
      <c r="E67" s="22">
        <v>5</v>
      </c>
      <c r="F67" s="34">
        <f t="shared" si="1"/>
        <v>0</v>
      </c>
    </row>
    <row r="68" spans="1:6" ht="56.25" x14ac:dyDescent="0.25">
      <c r="A68" s="33">
        <v>55</v>
      </c>
      <c r="B68" s="25" t="s">
        <v>15</v>
      </c>
      <c r="C68" s="23" t="s">
        <v>99</v>
      </c>
      <c r="D68" s="45"/>
      <c r="E68" s="22">
        <v>5</v>
      </c>
      <c r="F68" s="34">
        <f t="shared" si="1"/>
        <v>0</v>
      </c>
    </row>
    <row r="69" spans="1:6" ht="33.75" x14ac:dyDescent="0.25">
      <c r="A69" s="33">
        <v>56</v>
      </c>
      <c r="B69" s="25" t="s">
        <v>15</v>
      </c>
      <c r="C69" s="23" t="s">
        <v>100</v>
      </c>
      <c r="D69" s="45"/>
      <c r="E69" s="22">
        <v>3</v>
      </c>
      <c r="F69" s="34">
        <f t="shared" si="1"/>
        <v>0</v>
      </c>
    </row>
    <row r="70" spans="1:6" ht="22.5" x14ac:dyDescent="0.25">
      <c r="A70" s="33">
        <v>57</v>
      </c>
      <c r="B70" s="25" t="s">
        <v>15</v>
      </c>
      <c r="C70" s="23" t="s">
        <v>101</v>
      </c>
      <c r="D70" s="45"/>
      <c r="E70" s="22">
        <v>3</v>
      </c>
      <c r="F70" s="34">
        <f t="shared" si="1"/>
        <v>0</v>
      </c>
    </row>
    <row r="71" spans="1:6" ht="22.5" x14ac:dyDescent="0.25">
      <c r="A71" s="33">
        <v>58</v>
      </c>
      <c r="B71" s="25" t="s">
        <v>15</v>
      </c>
      <c r="C71" s="23" t="s">
        <v>102</v>
      </c>
      <c r="D71" s="45"/>
      <c r="E71" s="22">
        <v>1</v>
      </c>
      <c r="F71" s="34">
        <f t="shared" si="1"/>
        <v>0</v>
      </c>
    </row>
    <row r="72" spans="1:6" ht="22.5" x14ac:dyDescent="0.25">
      <c r="A72" s="33">
        <v>59</v>
      </c>
      <c r="B72" s="25" t="s">
        <v>15</v>
      </c>
      <c r="C72" s="23" t="s">
        <v>103</v>
      </c>
      <c r="D72" s="45"/>
      <c r="E72" s="22">
        <v>1</v>
      </c>
      <c r="F72" s="34">
        <f t="shared" si="1"/>
        <v>0</v>
      </c>
    </row>
    <row r="73" spans="1:6" ht="33.75" x14ac:dyDescent="0.25">
      <c r="A73" s="33">
        <v>60</v>
      </c>
      <c r="B73" s="25" t="s">
        <v>15</v>
      </c>
      <c r="C73" s="23" t="s">
        <v>104</v>
      </c>
      <c r="D73" s="45"/>
      <c r="E73" s="22">
        <v>1</v>
      </c>
      <c r="F73" s="34">
        <f t="shared" si="1"/>
        <v>0</v>
      </c>
    </row>
    <row r="74" spans="1:6" ht="22.5" x14ac:dyDescent="0.25">
      <c r="A74" s="33">
        <v>61</v>
      </c>
      <c r="B74" s="25" t="s">
        <v>15</v>
      </c>
      <c r="C74" s="23" t="s">
        <v>105</v>
      </c>
      <c r="D74" s="45"/>
      <c r="E74" s="22">
        <v>1</v>
      </c>
      <c r="F74" s="34">
        <f t="shared" si="1"/>
        <v>0</v>
      </c>
    </row>
    <row r="75" spans="1:6" ht="33.75" x14ac:dyDescent="0.25">
      <c r="A75" s="33">
        <v>62</v>
      </c>
      <c r="B75" s="25" t="s">
        <v>15</v>
      </c>
      <c r="C75" s="23" t="s">
        <v>106</v>
      </c>
      <c r="D75" s="45"/>
      <c r="E75" s="22">
        <v>1</v>
      </c>
      <c r="F75" s="34">
        <f t="shared" si="1"/>
        <v>0</v>
      </c>
    </row>
    <row r="76" spans="1:6" ht="22.5" x14ac:dyDescent="0.25">
      <c r="A76" s="33">
        <v>63</v>
      </c>
      <c r="B76" s="25" t="s">
        <v>15</v>
      </c>
      <c r="C76" s="23" t="s">
        <v>107</v>
      </c>
      <c r="D76" s="45"/>
      <c r="E76" s="22">
        <v>5</v>
      </c>
      <c r="F76" s="34">
        <f t="shared" si="1"/>
        <v>0</v>
      </c>
    </row>
    <row r="77" spans="1:6" ht="22.5" x14ac:dyDescent="0.25">
      <c r="A77" s="33">
        <v>64</v>
      </c>
      <c r="B77" s="25" t="s">
        <v>15</v>
      </c>
      <c r="C77" s="23" t="s">
        <v>108</v>
      </c>
      <c r="D77" s="45"/>
      <c r="E77" s="22">
        <v>1</v>
      </c>
      <c r="F77" s="34">
        <f t="shared" si="1"/>
        <v>0</v>
      </c>
    </row>
    <row r="78" spans="1:6" ht="22.5" x14ac:dyDescent="0.25">
      <c r="A78" s="33">
        <v>65</v>
      </c>
      <c r="B78" s="25" t="s">
        <v>15</v>
      </c>
      <c r="C78" s="23" t="s">
        <v>109</v>
      </c>
      <c r="D78" s="45"/>
      <c r="E78" s="22">
        <v>1</v>
      </c>
      <c r="F78" s="34">
        <f t="shared" si="1"/>
        <v>0</v>
      </c>
    </row>
    <row r="79" spans="1:6" ht="22.5" x14ac:dyDescent="0.25">
      <c r="A79" s="33">
        <v>66</v>
      </c>
      <c r="B79" s="25" t="s">
        <v>15</v>
      </c>
      <c r="C79" s="23" t="s">
        <v>110</v>
      </c>
      <c r="D79" s="45"/>
      <c r="E79" s="22">
        <v>1</v>
      </c>
      <c r="F79" s="34">
        <f t="shared" ref="F79:F87" si="2">D79*E79</f>
        <v>0</v>
      </c>
    </row>
    <row r="80" spans="1:6" ht="22.5" x14ac:dyDescent="0.25">
      <c r="A80" s="33">
        <v>67</v>
      </c>
      <c r="B80" s="25" t="s">
        <v>15</v>
      </c>
      <c r="C80" s="23" t="s">
        <v>111</v>
      </c>
      <c r="D80" s="45"/>
      <c r="E80" s="22">
        <v>1</v>
      </c>
      <c r="F80" s="34">
        <f t="shared" si="2"/>
        <v>0</v>
      </c>
    </row>
    <row r="81" spans="1:8" ht="22.5" x14ac:dyDescent="0.25">
      <c r="A81" s="33">
        <v>68</v>
      </c>
      <c r="B81" s="25" t="s">
        <v>15</v>
      </c>
      <c r="C81" s="23" t="s">
        <v>112</v>
      </c>
      <c r="D81" s="45"/>
      <c r="E81" s="22">
        <v>1</v>
      </c>
      <c r="F81" s="34">
        <f t="shared" si="2"/>
        <v>0</v>
      </c>
    </row>
    <row r="82" spans="1:8" ht="22.5" x14ac:dyDescent="0.25">
      <c r="A82" s="33">
        <v>69</v>
      </c>
      <c r="B82" s="25" t="s">
        <v>15</v>
      </c>
      <c r="C82" s="23" t="s">
        <v>113</v>
      </c>
      <c r="D82" s="45"/>
      <c r="E82" s="22">
        <v>1</v>
      </c>
      <c r="F82" s="34">
        <f t="shared" si="2"/>
        <v>0</v>
      </c>
    </row>
    <row r="83" spans="1:8" ht="22.5" x14ac:dyDescent="0.25">
      <c r="A83" s="33">
        <v>70</v>
      </c>
      <c r="B83" s="25" t="s">
        <v>15</v>
      </c>
      <c r="C83" s="23" t="s">
        <v>114</v>
      </c>
      <c r="D83" s="45"/>
      <c r="E83" s="22">
        <v>1</v>
      </c>
      <c r="F83" s="34">
        <f t="shared" si="2"/>
        <v>0</v>
      </c>
    </row>
    <row r="84" spans="1:8" ht="22.5" x14ac:dyDescent="0.25">
      <c r="A84" s="33">
        <v>71</v>
      </c>
      <c r="B84" s="25" t="s">
        <v>15</v>
      </c>
      <c r="C84" s="23" t="s">
        <v>115</v>
      </c>
      <c r="D84" s="45"/>
      <c r="E84" s="22">
        <v>1</v>
      </c>
      <c r="F84" s="34">
        <f t="shared" si="2"/>
        <v>0</v>
      </c>
    </row>
    <row r="85" spans="1:8" x14ac:dyDescent="0.25">
      <c r="A85" s="33">
        <v>72</v>
      </c>
      <c r="B85" s="25" t="s">
        <v>15</v>
      </c>
      <c r="C85" s="23" t="s">
        <v>116</v>
      </c>
      <c r="D85" s="45"/>
      <c r="E85" s="22">
        <v>1</v>
      </c>
      <c r="F85" s="34">
        <f t="shared" si="2"/>
        <v>0</v>
      </c>
    </row>
    <row r="86" spans="1:8" ht="22.5" x14ac:dyDescent="0.25">
      <c r="A86" s="33">
        <v>73</v>
      </c>
      <c r="B86" s="25" t="s">
        <v>15</v>
      </c>
      <c r="C86" s="23" t="s">
        <v>117</v>
      </c>
      <c r="D86" s="45"/>
      <c r="E86" s="22">
        <v>1</v>
      </c>
      <c r="F86" s="34">
        <f t="shared" si="2"/>
        <v>0</v>
      </c>
    </row>
    <row r="87" spans="1:8" ht="22.5" x14ac:dyDescent="0.25">
      <c r="A87" s="33">
        <v>74</v>
      </c>
      <c r="B87" s="25" t="s">
        <v>15</v>
      </c>
      <c r="C87" s="23" t="s">
        <v>118</v>
      </c>
      <c r="D87" s="45"/>
      <c r="E87" s="22">
        <v>1</v>
      </c>
      <c r="F87" s="34">
        <f t="shared" si="2"/>
        <v>0</v>
      </c>
    </row>
    <row r="88" spans="1:8" x14ac:dyDescent="0.25">
      <c r="A88" s="35" t="s">
        <v>5</v>
      </c>
      <c r="B88" s="30"/>
      <c r="C88" s="31" t="s">
        <v>10</v>
      </c>
      <c r="D88" s="46"/>
      <c r="E88" s="32"/>
      <c r="F88" s="36">
        <f>SUM(F14:F87)</f>
        <v>0</v>
      </c>
      <c r="H88" s="50"/>
    </row>
    <row r="90" spans="1:8" x14ac:dyDescent="0.25">
      <c r="A90" s="51" t="s">
        <v>61</v>
      </c>
      <c r="B90" s="51"/>
      <c r="C90" s="51"/>
      <c r="D90" s="51"/>
      <c r="E90" s="51"/>
      <c r="F90" s="51"/>
    </row>
    <row r="91" spans="1:8" ht="9" customHeight="1" x14ac:dyDescent="0.25">
      <c r="A91" s="21"/>
      <c r="B91" s="21"/>
      <c r="C91" s="21"/>
      <c r="D91" s="38"/>
      <c r="E91" s="21"/>
      <c r="F91" s="3"/>
    </row>
    <row r="92" spans="1:8" x14ac:dyDescent="0.25">
      <c r="A92" s="26" t="s">
        <v>62</v>
      </c>
      <c r="B92" s="26"/>
      <c r="C92" s="27"/>
      <c r="D92" s="43"/>
      <c r="E92" s="28"/>
      <c r="F92" s="28"/>
    </row>
    <row r="93" spans="1:8" ht="33.75" x14ac:dyDescent="0.25">
      <c r="A93" s="25" t="s">
        <v>0</v>
      </c>
      <c r="B93" s="25" t="s">
        <v>4</v>
      </c>
      <c r="C93" s="29" t="s">
        <v>6</v>
      </c>
      <c r="D93" s="44" t="s">
        <v>1</v>
      </c>
      <c r="E93" s="29" t="s">
        <v>11</v>
      </c>
      <c r="F93" s="25" t="s">
        <v>2</v>
      </c>
    </row>
    <row r="94" spans="1:8" ht="67.5" x14ac:dyDescent="0.25">
      <c r="A94" s="33">
        <v>1</v>
      </c>
      <c r="B94" s="25" t="s">
        <v>15</v>
      </c>
      <c r="C94" s="23" t="s">
        <v>73</v>
      </c>
      <c r="D94" s="45"/>
      <c r="E94" s="22">
        <v>60</v>
      </c>
      <c r="F94" s="34">
        <f>D94*E94</f>
        <v>0</v>
      </c>
    </row>
    <row r="95" spans="1:8" ht="56.25" x14ac:dyDescent="0.25">
      <c r="A95" s="33">
        <v>2</v>
      </c>
      <c r="B95" s="25" t="s">
        <v>74</v>
      </c>
      <c r="C95" s="23" t="s">
        <v>86</v>
      </c>
      <c r="D95" s="45"/>
      <c r="E95" s="22">
        <v>5</v>
      </c>
      <c r="F95" s="34">
        <f t="shared" ref="F95:F114" si="3">D95*E95</f>
        <v>0</v>
      </c>
    </row>
    <row r="96" spans="1:8" ht="33.75" x14ac:dyDescent="0.25">
      <c r="A96" s="33">
        <v>3</v>
      </c>
      <c r="B96" s="25" t="s">
        <v>15</v>
      </c>
      <c r="C96" s="23" t="s">
        <v>76</v>
      </c>
      <c r="D96" s="45"/>
      <c r="E96" s="22">
        <v>1</v>
      </c>
      <c r="F96" s="34">
        <f t="shared" si="3"/>
        <v>0</v>
      </c>
    </row>
    <row r="97" spans="1:8" x14ac:dyDescent="0.25">
      <c r="A97" s="33">
        <v>4</v>
      </c>
      <c r="B97" s="25" t="s">
        <v>15</v>
      </c>
      <c r="C97" s="23" t="s">
        <v>77</v>
      </c>
      <c r="D97" s="45"/>
      <c r="E97" s="22">
        <v>1</v>
      </c>
      <c r="F97" s="34">
        <f t="shared" si="3"/>
        <v>0</v>
      </c>
    </row>
    <row r="98" spans="1:8" ht="22.5" x14ac:dyDescent="0.25">
      <c r="A98" s="33">
        <v>5</v>
      </c>
      <c r="B98" s="25" t="s">
        <v>78</v>
      </c>
      <c r="C98" s="23" t="s">
        <v>79</v>
      </c>
      <c r="D98" s="45"/>
      <c r="E98" s="22">
        <f>60*5</f>
        <v>300</v>
      </c>
      <c r="F98" s="34">
        <f t="shared" si="3"/>
        <v>0</v>
      </c>
    </row>
    <row r="99" spans="1:8" x14ac:dyDescent="0.25">
      <c r="A99" s="33">
        <v>6</v>
      </c>
      <c r="B99" s="25" t="s">
        <v>15</v>
      </c>
      <c r="C99" s="23" t="s">
        <v>80</v>
      </c>
      <c r="D99" s="45"/>
      <c r="E99" s="22">
        <v>60</v>
      </c>
      <c r="F99" s="34">
        <f t="shared" si="3"/>
        <v>0</v>
      </c>
    </row>
    <row r="100" spans="1:8" x14ac:dyDescent="0.25">
      <c r="A100" s="33">
        <v>7</v>
      </c>
      <c r="B100" s="25" t="s">
        <v>15</v>
      </c>
      <c r="C100" s="23" t="s">
        <v>81</v>
      </c>
      <c r="D100" s="45"/>
      <c r="E100" s="22">
        <v>3</v>
      </c>
      <c r="F100" s="34">
        <f t="shared" si="3"/>
        <v>0</v>
      </c>
    </row>
    <row r="101" spans="1:8" ht="22.5" x14ac:dyDescent="0.25">
      <c r="A101" s="33">
        <v>8</v>
      </c>
      <c r="B101" s="25" t="s">
        <v>15</v>
      </c>
      <c r="C101" s="23" t="s">
        <v>82</v>
      </c>
      <c r="D101" s="45"/>
      <c r="E101" s="22">
        <v>60</v>
      </c>
      <c r="F101" s="34">
        <f t="shared" si="3"/>
        <v>0</v>
      </c>
    </row>
    <row r="102" spans="1:8" x14ac:dyDescent="0.25">
      <c r="A102" s="33">
        <v>9</v>
      </c>
      <c r="B102" s="25" t="s">
        <v>75</v>
      </c>
      <c r="C102" s="23" t="s">
        <v>83</v>
      </c>
      <c r="D102" s="45"/>
      <c r="E102" s="22">
        <v>1</v>
      </c>
      <c r="F102" s="34">
        <f t="shared" si="3"/>
        <v>0</v>
      </c>
    </row>
    <row r="103" spans="1:8" ht="33.75" x14ac:dyDescent="0.25">
      <c r="A103" s="33">
        <v>10</v>
      </c>
      <c r="B103" s="25" t="s">
        <v>15</v>
      </c>
      <c r="C103" s="23" t="s">
        <v>84</v>
      </c>
      <c r="D103" s="45"/>
      <c r="E103" s="22">
        <v>7</v>
      </c>
      <c r="F103" s="34">
        <f t="shared" si="3"/>
        <v>0</v>
      </c>
    </row>
    <row r="104" spans="1:8" ht="90" x14ac:dyDescent="0.25">
      <c r="A104" s="33">
        <v>12</v>
      </c>
      <c r="B104" s="25" t="s">
        <v>15</v>
      </c>
      <c r="C104" s="23" t="s">
        <v>95</v>
      </c>
      <c r="D104" s="45"/>
      <c r="E104" s="22">
        <v>7</v>
      </c>
      <c r="F104" s="34">
        <f t="shared" si="3"/>
        <v>0</v>
      </c>
    </row>
    <row r="105" spans="1:8" ht="67.5" x14ac:dyDescent="0.25">
      <c r="A105" s="33">
        <v>13</v>
      </c>
      <c r="B105" s="25" t="s">
        <v>15</v>
      </c>
      <c r="C105" s="23" t="s">
        <v>96</v>
      </c>
      <c r="D105" s="45"/>
      <c r="E105" s="22">
        <v>6</v>
      </c>
      <c r="F105" s="34">
        <f t="shared" si="3"/>
        <v>0</v>
      </c>
      <c r="H105" s="47"/>
    </row>
    <row r="106" spans="1:8" ht="78.75" x14ac:dyDescent="0.25">
      <c r="A106" s="33">
        <v>14</v>
      </c>
      <c r="B106" s="25" t="s">
        <v>15</v>
      </c>
      <c r="C106" s="23" t="s">
        <v>94</v>
      </c>
      <c r="D106" s="45"/>
      <c r="E106" s="22">
        <v>70</v>
      </c>
      <c r="F106" s="34">
        <f t="shared" si="3"/>
        <v>0</v>
      </c>
    </row>
    <row r="107" spans="1:8" ht="45" x14ac:dyDescent="0.25">
      <c r="A107" s="33">
        <v>15</v>
      </c>
      <c r="B107" s="25" t="s">
        <v>15</v>
      </c>
      <c r="C107" s="23" t="s">
        <v>85</v>
      </c>
      <c r="D107" s="45"/>
      <c r="E107" s="22">
        <v>7</v>
      </c>
      <c r="F107" s="34">
        <f t="shared" si="3"/>
        <v>0</v>
      </c>
    </row>
    <row r="108" spans="1:8" ht="67.5" x14ac:dyDescent="0.25">
      <c r="A108" s="33">
        <v>16</v>
      </c>
      <c r="B108" s="25" t="s">
        <v>15</v>
      </c>
      <c r="C108" s="23" t="s">
        <v>87</v>
      </c>
      <c r="D108" s="45"/>
      <c r="E108" s="22">
        <v>1</v>
      </c>
      <c r="F108" s="34">
        <f t="shared" si="3"/>
        <v>0</v>
      </c>
    </row>
    <row r="109" spans="1:8" ht="56.25" x14ac:dyDescent="0.25">
      <c r="A109" s="33">
        <v>17</v>
      </c>
      <c r="B109" s="25" t="s">
        <v>15</v>
      </c>
      <c r="C109" s="23" t="s">
        <v>88</v>
      </c>
      <c r="D109" s="45"/>
      <c r="E109" s="22">
        <v>1</v>
      </c>
      <c r="F109" s="34">
        <f t="shared" si="3"/>
        <v>0</v>
      </c>
    </row>
    <row r="110" spans="1:8" ht="45" x14ac:dyDescent="0.25">
      <c r="A110" s="33">
        <v>18</v>
      </c>
      <c r="B110" s="25" t="s">
        <v>15</v>
      </c>
      <c r="C110" s="23" t="s">
        <v>89</v>
      </c>
      <c r="D110" s="45"/>
      <c r="E110" s="22">
        <v>1</v>
      </c>
      <c r="F110" s="34">
        <f t="shared" si="3"/>
        <v>0</v>
      </c>
    </row>
    <row r="111" spans="1:8" ht="67.5" x14ac:dyDescent="0.25">
      <c r="A111" s="33">
        <v>19</v>
      </c>
      <c r="B111" s="25" t="s">
        <v>15</v>
      </c>
      <c r="C111" s="23" t="s">
        <v>90</v>
      </c>
      <c r="D111" s="45"/>
      <c r="E111" s="22">
        <v>1</v>
      </c>
      <c r="F111" s="34">
        <f t="shared" si="3"/>
        <v>0</v>
      </c>
    </row>
    <row r="112" spans="1:8" ht="56.25" x14ac:dyDescent="0.25">
      <c r="A112" s="33">
        <v>20</v>
      </c>
      <c r="B112" s="25" t="s">
        <v>75</v>
      </c>
      <c r="C112" s="23" t="s">
        <v>91</v>
      </c>
      <c r="D112" s="45"/>
      <c r="E112" s="22">
        <v>1</v>
      </c>
      <c r="F112" s="34">
        <f t="shared" si="3"/>
        <v>0</v>
      </c>
    </row>
    <row r="113" spans="1:6" ht="56.25" x14ac:dyDescent="0.25">
      <c r="A113" s="33">
        <v>21</v>
      </c>
      <c r="B113" s="25" t="s">
        <v>75</v>
      </c>
      <c r="C113" s="23" t="s">
        <v>92</v>
      </c>
      <c r="D113" s="45"/>
      <c r="E113" s="22">
        <v>1</v>
      </c>
      <c r="F113" s="34">
        <f t="shared" si="3"/>
        <v>0</v>
      </c>
    </row>
    <row r="114" spans="1:6" ht="45" x14ac:dyDescent="0.25">
      <c r="A114" s="33">
        <v>22</v>
      </c>
      <c r="B114" s="25" t="s">
        <v>75</v>
      </c>
      <c r="C114" s="23" t="s">
        <v>93</v>
      </c>
      <c r="D114" s="45"/>
      <c r="E114" s="22">
        <v>1</v>
      </c>
      <c r="F114" s="34">
        <f t="shared" si="3"/>
        <v>0</v>
      </c>
    </row>
    <row r="115" spans="1:6" x14ac:dyDescent="0.25">
      <c r="A115" s="35" t="s">
        <v>5</v>
      </c>
      <c r="B115" s="30"/>
      <c r="C115" s="31" t="s">
        <v>62</v>
      </c>
      <c r="D115" s="46"/>
      <c r="E115" s="32"/>
      <c r="F115" s="36">
        <f>SUM(F94:F114)</f>
        <v>0</v>
      </c>
    </row>
    <row r="117" spans="1:6" ht="15.75" x14ac:dyDescent="0.25">
      <c r="A117" s="53" t="s">
        <v>63</v>
      </c>
      <c r="B117" s="53"/>
      <c r="C117" s="53"/>
      <c r="D117" s="53"/>
      <c r="E117" s="54">
        <f>F8+F88+F115</f>
        <v>0</v>
      </c>
      <c r="F117" s="54"/>
    </row>
  </sheetData>
  <mergeCells count="6">
    <mergeCell ref="A90:F90"/>
    <mergeCell ref="A1:F1"/>
    <mergeCell ref="A3:F3"/>
    <mergeCell ref="A10:F10"/>
    <mergeCell ref="A117:D117"/>
    <mergeCell ref="E117:F117"/>
  </mergeCells>
  <hyperlinks>
    <hyperlink ref="C35" r:id="rId1" display="https://www.google.es/url?sa=t&amp;rct=j&amp;q=&amp;esrc=s&amp;source=web&amp;cd=5&amp;ved=0ahUKEwj2xoPa27XSAhWBGhQKHSnMDTAQFgg1MAQ&amp;url=https%3A%2F%2Fes.wikipedia.org%2Fwiki%2FEuphorbia_pulcherrima&amp;usg=AFQjCNHr9Gxw9_WYHq5EzSlygM7oeeudFA" xr:uid="{BAC5E19D-5397-42C9-856B-A6A583AA5A2A}"/>
  </hyperlinks>
  <pageMargins left="0.7" right="0.7" top="0.75" bottom="0.75" header="0.3" footer="0.3"/>
  <pageSetup paperSize="9" fitToHeight="0" orientation="portrait" r:id="rId2"/>
  <rowBreaks count="1" manualBreakCount="1">
    <brk id="5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1929D-7CE4-4653-9369-2FA083768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532463-B998-45B8-9132-A2F13A34CA48}">
  <ds:schemaRefs>
    <ds:schemaRef ds:uri="http://www.w3.org/XML/1998/namespace"/>
    <ds:schemaRef ds:uri="3ecf1f3c-7095-4170-956c-9bb078c8fd0e"/>
    <ds:schemaRef ds:uri="74d71438-6911-4910-9942-66aea097cd67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F56BF7-AF5D-4459-AD46-CB98B579AF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2622002 Mediciones</vt:lpstr>
      <vt:lpstr>'2622002 Mediciones'!Área_de_impresión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2026-01-27T08:40:47Z</cp:lastPrinted>
  <dcterms:created xsi:type="dcterms:W3CDTF">2016-04-14T08:16:59Z</dcterms:created>
  <dcterms:modified xsi:type="dcterms:W3CDTF">2026-03-04T14:11:41Z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Order">
    <vt:r8>6592200</vt:r8>
  </property>
  <property fmtid="{D5CDD505-2E9C-101B-9397-08002B2CF9AE}" pid="4" name="MediaServiceImageTags">
    <vt:lpwstr/>
  </property>
</Properties>
</file>