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zalport.sharepoint.com/sites/CONTRACTACI/Documentos compartidos/2.EXPEDIENTES/Expedientes 2026/2620000/2621000/2621002 Detección Incendios FV BZ 1/PLIEGOS/"/>
    </mc:Choice>
  </mc:AlternateContent>
  <xr:revisionPtr revIDLastSave="125" documentId="8_{712C4243-7CB4-4633-B869-6F9DFB38D61F}" xr6:coauthVersionLast="47" xr6:coauthVersionMax="47" xr10:uidLastSave="{29C9AF10-E421-4DB5-A2AC-2C125DA4FBDC}"/>
  <bookViews>
    <workbookView xWindow="32811" yWindow="-103" windowWidth="33120" windowHeight="18000" xr2:uid="{61195F9D-60E6-465A-A9CA-22E385E01B1C}"/>
  </bookViews>
  <sheets>
    <sheet name="2621002 Medicion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6" i="1" l="1"/>
  <c r="F94" i="1"/>
  <c r="F93" i="1"/>
  <c r="F92" i="1"/>
  <c r="F91" i="1"/>
  <c r="F90" i="1"/>
  <c r="F89" i="1"/>
  <c r="F88" i="1"/>
  <c r="F87" i="1"/>
  <c r="F86" i="1"/>
  <c r="F85" i="1"/>
  <c r="F60" i="1"/>
  <c r="F59" i="1"/>
  <c r="F58" i="1"/>
  <c r="F57" i="1"/>
  <c r="F56" i="1"/>
  <c r="F55" i="1"/>
  <c r="F54" i="1"/>
  <c r="F53" i="1"/>
  <c r="F62" i="1" s="1"/>
  <c r="F52" i="1"/>
  <c r="F51" i="1"/>
  <c r="F11" i="1" l="1"/>
  <c r="F12" i="1"/>
  <c r="F13" i="1"/>
  <c r="F14" i="1"/>
  <c r="F15" i="1"/>
  <c r="F16" i="1"/>
  <c r="F17" i="1"/>
  <c r="F18" i="1"/>
  <c r="F19" i="1"/>
  <c r="F20" i="1"/>
  <c r="F21" i="1"/>
  <c r="F103" i="1"/>
  <c r="F104" i="1"/>
  <c r="F105" i="1"/>
  <c r="F106" i="1"/>
  <c r="F102" i="1"/>
  <c r="F76" i="1"/>
  <c r="F78" i="1"/>
  <c r="F77" i="1"/>
  <c r="F44" i="1"/>
  <c r="F43" i="1"/>
  <c r="F46" i="1" l="1"/>
  <c r="F108" i="1"/>
  <c r="F80" i="1"/>
  <c r="F113" i="1" l="1"/>
  <c r="F115" i="1" s="1"/>
  <c r="F69" i="1"/>
  <c r="F71" i="1" s="1"/>
  <c r="F98" i="1" s="1"/>
  <c r="F36" i="1"/>
  <c r="F38" i="1" s="1"/>
  <c r="F64" i="1" s="1"/>
  <c r="F29" i="1"/>
  <c r="F28" i="1"/>
  <c r="F27" i="1"/>
  <c r="F10" i="1"/>
  <c r="F9" i="1"/>
  <c r="F8" i="1"/>
  <c r="F7" i="1"/>
  <c r="F6" i="1"/>
  <c r="F5" i="1"/>
  <c r="F31" i="1" l="1"/>
  <c r="F23" i="1"/>
  <c r="F117" i="1" s="1"/>
</calcChain>
</file>

<file path=xl/sharedStrings.xml><?xml version="1.0" encoding="utf-8"?>
<sst xmlns="http://schemas.openxmlformats.org/spreadsheetml/2006/main" count="212" uniqueCount="81">
  <si>
    <t>Capítulo 01</t>
  </si>
  <si>
    <t>SISTEMAS DE DETECCIÓN</t>
  </si>
  <si>
    <t>NUM.</t>
  </si>
  <si>
    <t>UM</t>
  </si>
  <si>
    <t>DESCRIPCIÓN</t>
  </si>
  <si>
    <t>MEDICION</t>
  </si>
  <si>
    <t>PRECIO</t>
  </si>
  <si>
    <t>IMPORTE</t>
  </si>
  <si>
    <t>Ud.</t>
  </si>
  <si>
    <t>m</t>
  </si>
  <si>
    <t>TOTAL CAPÍTULO 01 SISTEMAS DE DETECCIÓN</t>
  </si>
  <si>
    <t>Capítulo 02</t>
  </si>
  <si>
    <t>SISTEMAS DE EXTINCIÓN</t>
  </si>
  <si>
    <t>TOTAL CAPÍTULO 02 SISTEMAS DE EXTINCIÓN</t>
  </si>
  <si>
    <t>Capítulo 03</t>
  </si>
  <si>
    <t>SISTEMAS CCTV NAVE MONTAÑA</t>
  </si>
  <si>
    <t>SubCapítulo 01</t>
  </si>
  <si>
    <t>SISTEMA CCTV</t>
  </si>
  <si>
    <t>Cámara IP PTZ exterior 8 MP, zoom óptico ≥30x, día/noche, WDR, carcasa IP66/IK10, apta para intemperie. Suministro e instalación.</t>
  </si>
  <si>
    <t>TOTAL CAPÍTULO 03 .01 SISTEMA CCTV</t>
  </si>
  <si>
    <t>SubCapítulo 02</t>
  </si>
  <si>
    <t>COMUNICACIONES DE RED</t>
  </si>
  <si>
    <t>TOTAL CAPÍTULO 03 .02 COMUNICACIONES DE RED</t>
  </si>
  <si>
    <t>SISTEMAS CCTV NAVE MAR</t>
  </si>
  <si>
    <t>SubCapítulo 03</t>
  </si>
  <si>
    <t>INFRAESTRUCTURA</t>
  </si>
  <si>
    <t>Báculo metálico para cámaras, altura aproximada 5–6 m, con obra civil incluida. Suministro e instalación.</t>
  </si>
  <si>
    <t>Cable de datos FTP Cat.6 exterior, LSZH. Suministro e instalación.</t>
  </si>
  <si>
    <t>Fibra óptica multimodo OM3 para exterior con protección antiroedor. Suministro e instalación.</t>
  </si>
  <si>
    <t>Latiguillo dúplex fibra óptica LC-LC (1–2 m). Suministro.</t>
  </si>
  <si>
    <t>Bandejas y cajas de terminación y empalme de fibra óptica. Suministro.</t>
  </si>
  <si>
    <t>Cable de alimentación LH RZ1-K (AS) 3x4 mm². Suministro e instalación.</t>
  </si>
  <si>
    <t>Tubo de acero enchufable M25 para canalizaciones exteriores. Suministro e instalación.</t>
  </si>
  <si>
    <t>Tubo plástico rígido enchufable M25 LH. Suministro e instalación.</t>
  </si>
  <si>
    <t>Tubo plástico flexible corrugado M25 LH. Suministro e instalación.</t>
  </si>
  <si>
    <t>Certificación del cableado UTP categoría 6 conforme normativa TIA/ISO. Suministro y ejecución.</t>
  </si>
  <si>
    <t>TOTAL CAPÍTULO 03 .03 INFRAESTRUCTURA</t>
  </si>
  <si>
    <t>TOTAL CAPÍTULO 03  SISTEMA CCTV NAVE MONTAÑA</t>
  </si>
  <si>
    <t>Capítulo 04</t>
  </si>
  <si>
    <t>TOTAL CAPÍTULO 04 .01 SISTEMA CCTV</t>
  </si>
  <si>
    <t>TOTAL CAPÍTULO 04 .02 COMUNICACIONES DE RED</t>
  </si>
  <si>
    <t>TOTAL CAPÍTULO 04 .03 INFRAESTRUCTURA</t>
  </si>
  <si>
    <t>Gastos de Ingeniería, Coordinación Técnica y Gestión de Obra</t>
  </si>
  <si>
    <t>TOTAL CAPÍTULO 04  SISTEMA CCTV NAVE MAR</t>
  </si>
  <si>
    <t xml:space="preserve">TOTAL Implantación de un sistema de detección de incendios y un sistema de extinción de incendios para la cubierta de la Nave BZ1 </t>
  </si>
  <si>
    <t>Armario estanco poliéster IP55 para equipos de comunicaciones y fibra óptica. Suministro e instalación.</t>
  </si>
  <si>
    <t>Switch industrial Gigabit PoE para intemperie con módulos SFP y fuente de alimentación incluida. Suministro e instalación.</t>
  </si>
  <si>
    <t>Báculo metálico para cámaras, altura aproximada 6 m, con obra civil incluida. Suministro e instalación.</t>
  </si>
  <si>
    <t>GASTOS GENERALES DE OBRA, MEDIOS AUXILIARES Y COORDINACIÓN TÉCNICA</t>
  </si>
  <si>
    <t>Switch Gigabit Ethernet gestionable PoE con puertos SFP para comunicaciones de red. Suministro e instalación.</t>
  </si>
  <si>
    <t>Capítulo 05</t>
  </si>
  <si>
    <t>LICENCIAS, INTEGRACIÓN Y CONFIGURACIÓN PLATAFORMA GENETEC</t>
  </si>
  <si>
    <t>Enterprise Camera Connection – Licencia obligatoria Genetec
Licencia de conexión de cámara Enterprise para plataforma Genetec Omnicast.
Incluye habilitación de cámara en el sistema de gestión centralizado.
Suministro y activación de licencia.</t>
  </si>
  <si>
    <t>Genetec Advantage Omnicast Enterprise Camera – 1 año
Licencia de mantenimiento y soporte Genetec Advantage para una cámara Omnicast Enterprise, con acceso a actualizaciones, parches y soporte técnico durante un año.</t>
  </si>
  <si>
    <t>Conexión SDK Genetec para integración con sistema SAN2 / Genetec FireMonitor
Licencia de conexión SDK para integración entre la plataforma Genetec y sistemas externos de detección de incendios mediante FireMonitor.
Suministro y activación de licencia.</t>
  </si>
  <si>
    <t>Licencia integración central ID3000 Notifier en Genetec 
Licencia de integración de central de detección de incendios ID3000 Notifier en plataforma Genetec.
Incluye habilitación del plugin correspondiente.</t>
  </si>
  <si>
    <t>Programación, parametrización y ajustes plataforma Genetec
Mano de obra especializada para configuración del sistema CCTV en plataforma Genetec, incluyendo:
– Alta y registro de cámaras
– Asignación de permisos y perfiles
– Parametrización del sistema
– Pruebas funcionales y ajustes finales</t>
  </si>
  <si>
    <t>TOTAL CAPÍTULO 05 LICENCIAS, INTEGRACIÓN Y CONFIGURACIÓN PLATAFORMA GENETEC</t>
  </si>
  <si>
    <t>Capítulo 06</t>
  </si>
  <si>
    <t>TOTAL CAPÍTULO 06 GGO, MEDIOS AUXILIARES Y COORDINACIÓN TÉCNICA</t>
  </si>
  <si>
    <t>Implantación de un sistema de detección de incendios y un sistema de extinción de incendios para la cubierta de la Nave BZ1 
EXP 2621002</t>
  </si>
  <si>
    <r>
      <rPr>
        <b/>
        <sz val="8"/>
        <rFont val="Calibri"/>
        <family val="2"/>
      </rPr>
      <t>Central analógica 2 lazos ampliable a 4 (modelo ID3000 o similar)</t>
    </r>
    <r>
      <rPr>
        <sz val="8"/>
        <rFont val="Calibri"/>
        <family val="2"/>
      </rPr>
      <t xml:space="preserve">
Suministro e instalación de central de detección de incendios analógica multiprogramable, con sensibilidad ajustable por sensor y compatible con sensores de alta sensibilidad.
Equipada con seis lazos y ampliable hasta ocho, con capacidad de 99 detectores y 99 módulos por lazo, pantalla LCD de 240 × 64 píxeles, teclado de membrana con teclas de función y llave de acceso.
Montada en cabina metálica de dos cuerpos y doble fondo, totalmente configurada y conectada en red de detección con integración de maniobras locales y generales del edificio, y con el sistema de detección existente.
La instalación se realizará en la ubicación determinada por la propiedad.
Equipamiento incluido:
Equipo básico con seis lazos.
Tarjeta de ampliación de dos lazos estándar.
Tarjeta de puerto aislado RS-232.
Cabina metálica de dos cuerpos y doble fondo.
Tapas frontal y ciegas para huecos de ampliación.
Fuente de alimentación supervisada 4,5–7 A.
Módulo convertidor de tensión para la fuente de alimentación.
Dos baterías de 12 V 18 Ah.
Marca NOTIFIER Modelo ID3000 o similar.</t>
    </r>
  </si>
  <si>
    <r>
      <rPr>
        <b/>
        <sz val="8"/>
        <rFont val="Calibri"/>
        <family val="2"/>
      </rPr>
      <t>Módulo de comunicaciones IP/CRA</t>
    </r>
    <r>
      <rPr>
        <sz val="8"/>
        <rFont val="Calibri"/>
        <family val="2"/>
      </rPr>
      <t xml:space="preserve">
Suministro y montaje de módulo de comunicaciones IP para conexión con la central receptora de alarmas o sistema de control remoto de seguridad.
Compatible con protocolo TCP/IP, con supervisión continua y test de línea.
Instalación y configuración completa dentro del armario de la central de detección, con alimentación a 24 V y conexión en red.</t>
    </r>
  </si>
  <si>
    <r>
      <rPr>
        <b/>
        <sz val="8"/>
        <rFont val="Calibri"/>
        <family val="2"/>
      </rPr>
      <t>Módulo de control direccionable de una salida supervisada</t>
    </r>
    <r>
      <rPr>
        <sz val="8"/>
        <rFont val="Calibri"/>
        <family val="2"/>
      </rPr>
      <t xml:space="preserve">
Suministro e instalación de módulos de control direccionables de una salida supervisada, para maniobras de corte, señalización o control de elementos auxiliares.
Montados en caja individual con tapa estanca y conexionados al lazo analógico de detección.</t>
    </r>
  </si>
  <si>
    <r>
      <t xml:space="preserve">Controlador de detección lineal de temperatura (modelo DTS-6000 o similar)
</t>
    </r>
    <r>
      <rPr>
        <sz val="8"/>
        <rFont val="Calibri"/>
        <family val="2"/>
      </rPr>
      <t>Controlador de detección lineal de temperatura modelo DTS-6000 o similar, para 6.000 m de cable por canal (24 km totales), con pantalla LCD a color, puerta metálica con cerradura de seguridad, configuración mediante Webserver, salida Modbus TCP en modo servidor, y certificado conforme a la norma EN 54-22.</t>
    </r>
  </si>
  <si>
    <r>
      <rPr>
        <b/>
        <sz val="8"/>
        <rFont val="Calibri"/>
        <family val="2"/>
      </rPr>
      <t>Interface de 4 canales ópticos (modelo E2000 o similar)</t>
    </r>
    <r>
      <rPr>
        <sz val="8"/>
        <rFont val="Calibri"/>
        <family val="2"/>
      </rPr>
      <t xml:space="preserve">
Suministro e instalación de interface de cuatro canales ópticos para conexión de cable sensor de fibra óptica con el controlador DTS.
Incluye conectores tipo E2000, adaptadores, cableado de interconexión y configuración completa.</t>
    </r>
  </si>
  <si>
    <r>
      <rPr>
        <b/>
        <sz val="8"/>
        <rFont val="Calibri"/>
        <family val="2"/>
      </rPr>
      <t>Cable sensor de fibra óptica tipo FireFiber o similar</t>
    </r>
    <r>
      <rPr>
        <sz val="8"/>
        <rFont val="Calibri"/>
        <family val="2"/>
      </rPr>
      <t xml:space="preserve">
Suministro e instalación de cable sensor de fibra óptica libre de metal y de respuesta rápida, en tubo de aramida con corona trenzada de fibra sintética, cubierta FRNC de 4 mm de diámetro retardante a la llama y libre de halógenos, con rango de funcionamiento de -40 °C a +85 °C, resistente a temperaturas extremas de 1.000 °C y 750 °C durante 2 h, libre de mantenimiento, certificado según EN 54-5 junto con el controlador DTS-x000 o similar, peso aproximado 17 kg/1.000 m, incluyendo grapas de fijación superficial, apto para instalaciones mixtas interior/exterior y entornos con presencia de roedores.</t>
    </r>
  </si>
  <si>
    <r>
      <rPr>
        <b/>
        <sz val="8"/>
        <rFont val="Calibri"/>
        <family val="2"/>
      </rPr>
      <t>Terminal de fibra óptica con conector pig tail MM 50 μm, 3 mm, 5 m</t>
    </r>
    <r>
      <rPr>
        <sz val="8"/>
        <rFont val="Calibri"/>
        <family val="2"/>
      </rPr>
      <t xml:space="preserve">
Suministro e instalación de latiguillo de 5 m con dos conectores E2000 APC con 8° de inclinación, uno en cada extremo, para conexión del sensor de fibra óptica al controlador DTS-x000 o similar, utilizado como finalización de línea o para empalmes y fusión del cable sensor.</t>
    </r>
  </si>
  <si>
    <r>
      <rPr>
        <b/>
        <sz val="8"/>
        <rFont val="Calibri"/>
        <family val="2"/>
      </rPr>
      <t xml:space="preserve">Placa de 88 relés de zona para sistema de detección por cable sensor térmico tipo DTS </t>
    </r>
    <r>
      <rPr>
        <sz val="8"/>
        <rFont val="Calibri"/>
        <family val="2"/>
      </rPr>
      <t xml:space="preserve">
Suministro e instalación de placa de de 88 salidas de relé seco para sistema de detección por cable sensor termico DTS . Contacto 30 Vcc./IA. Total,rnente configurada por zona de producción.</t>
    </r>
  </si>
  <si>
    <r>
      <rPr>
        <b/>
        <sz val="8"/>
        <rFont val="Calibri"/>
        <family val="2"/>
      </rPr>
      <t>Bobina de transporte de cable de fibra óptica</t>
    </r>
    <r>
      <rPr>
        <sz val="8"/>
        <rFont val="Calibri"/>
        <family val="2"/>
      </rPr>
      <t xml:space="preserve">
Suministro de bobina para el transporte de 1000m de cable de F.O.</t>
    </r>
  </si>
  <si>
    <r>
      <rPr>
        <b/>
        <sz val="8"/>
        <rFont val="Calibri"/>
        <family val="2"/>
      </rPr>
      <t>ARMARIO RACK 19" PARA EQUIPOS DE DETECCIÓN DE F.O.</t>
    </r>
    <r>
      <rPr>
        <sz val="8"/>
        <rFont val="Calibri"/>
        <family val="2"/>
      </rPr>
      <t xml:space="preserve">
Suministro e instalación de armario rack de 27U de altura y 19" de anchura normalizada, con dimensiones aproximadas de 1385 mm de alto y 800 mm de fondo, equipado con ruedas y paneles practicables, suministrado completamente montado e incluyendo todos los elementos necesarios para alojar y conectar los equipos del sistema, con funcionamiento verificado y documentación técnica correspondiente.</t>
    </r>
  </si>
  <si>
    <r>
      <rPr>
        <b/>
        <sz val="8"/>
        <rFont val="Calibri"/>
        <family val="2"/>
      </rPr>
      <t>Módulo monitor direccionable con 2 entradas</t>
    </r>
    <r>
      <rPr>
        <sz val="8"/>
        <rFont val="Calibri"/>
        <family val="2"/>
      </rPr>
      <t xml:space="preserve">
Suministro e instalación de módulo monitor con dos entradas direccionables para control de equipos externos mediante contactos secos (NA), con resistencia de supervisión de fin de línea de 47 kΩ, aislador de línea incorporado en ambas entradas del lazo, actuación direccionable y programable, indicador LED multicolor de estado para cada entrada, ocupando dos direcciones consecutivas en el lazo, con selección de dirección mediante dos roto-switch decádicos (01–159) accesibles y visibles lateral y frontalmente, e incluyendo caja semitransparente tipo M200SMB o similar.</t>
    </r>
  </si>
  <si>
    <r>
      <rPr>
        <b/>
        <sz val="8"/>
        <rFont val="Calibri"/>
        <family val="2"/>
      </rPr>
      <t>Módulo de control direccionable 240 VCA (corte de inversores).</t>
    </r>
    <r>
      <rPr>
        <sz val="8"/>
        <rFont val="Calibri"/>
        <family val="2"/>
      </rPr>
      <t xml:space="preserve">
Suministro e instalación de módulo de control direccionable para realizar maniobras de activación o desactivación a través del lazo de comunicaciones en sistemas que operen con tensiones de 240 VCA, mediante contacto libre de tensión NA/NC independiente, con circuito aislador de cortocircuito incorporado, indicador LED de estado y selector de dirección decádico (01–159) accesible lateral y frontalmente para montaje en superficie, modelo M701-240 o similar.</t>
    </r>
  </si>
  <si>
    <r>
      <rPr>
        <b/>
        <sz val="8"/>
        <color rgb="FF000000"/>
        <rFont val="Calibri"/>
        <family val="2"/>
      </rPr>
      <t>Manguera roja de incendio LH RF 2x1,5mm2 (AS+) Lazo</t>
    </r>
    <r>
      <rPr>
        <sz val="8"/>
        <color rgb="FF000000"/>
        <rFont val="Calibri"/>
        <family val="2"/>
      </rPr>
      <t xml:space="preserve">
Suministro e instalación de manguera roja para aplicaciones de protección contra incendios, de baja capacidad, formada por un par trenzado y apantallado de 2x1,5 mm² con pantalla de cinta de aluminio y hilo colector de descarga, resistente al fuego, de baja emisión de humos, libre de halógenos y no propagador de la llama, conforme a norma UNE Ref. S0Z1-K, con clase CPR mínima Cca-s1b,d1,a1.</t>
    </r>
  </si>
  <si>
    <r>
      <rPr>
        <b/>
        <sz val="8"/>
        <rFont val="Calibri"/>
        <family val="2"/>
      </rPr>
      <t xml:space="preserve">Manguera roja de incendio LH RF 2x1,5mm2 (AS+) Señales y 24Vcc
</t>
    </r>
    <r>
      <rPr>
        <sz val="8"/>
        <rFont val="Calibri"/>
        <family val="2"/>
      </rPr>
      <t>Suministro e instalación de manguera naranja para aplicaciones de protección contra incendios, de baja capacidad, formada por un par trenzado de 2x1,5 mm², resistente al fuego, de baja emisión de humos, libre de halógenos y no propagador de la llama, conforme a norma UNE Ref. S0Z1-K, con clase CPR mínima Cca-s1b,d1,a1.</t>
    </r>
  </si>
  <si>
    <r>
      <rPr>
        <b/>
        <sz val="8"/>
        <rFont val="Calibri"/>
        <family val="2"/>
      </rPr>
      <t>Canalización cableado PCI Acero flexible de 25mm</t>
    </r>
    <r>
      <rPr>
        <sz val="8"/>
        <rFont val="Calibri"/>
        <family val="2"/>
      </rPr>
      <t xml:space="preserve">
 Suministro e instalación de canalización eléctrica realizada en tubería de acero flexible galvanizado de 25 mm de diámetro, fabricada en chapa de acero forrada con material plástico, con rango de utilización de -5 °C a +90 °C, resistencia a la compresión superior a 320 N y no propagadora de la llama, incluyendo la parte proporcional de accesorios de montaje (cajas de registro, codos, soportes y fijaciones).</t>
    </r>
  </si>
  <si>
    <r>
      <rPr>
        <b/>
        <sz val="8"/>
        <rFont val="Calibri"/>
        <family val="2"/>
      </rPr>
      <t>F.A. 24V-8A EN54-4 SERIE STxCAJA BATERIAS 2X24Ah</t>
    </r>
    <r>
      <rPr>
        <sz val="8"/>
        <rFont val="Calibri"/>
        <family val="2"/>
      </rPr>
      <t xml:space="preserve">
Suministro e instalación de fuente de alimentación certificada según norma EN 54-4 para sistemas de protección contra incendios, en caja metálica preparada para alojar hasta dos baterías de 38 Ah, con carga inteligente, monitoreo y señalización. Proporciona una salida regulada de 27,6 VCC con capacidad de hasta 8 A y corriente de carga de 0,7 A, con supervisión activa continua de las baterías y doble nivel de carga (flotante y compensada por temperatura). Dispone de modo de ahorro energético Eco, que mantiene la carga durante 4 horas en cada ciclo de 24 horas con supervisión continua, e incorpora protección contra descarga profunda, evitando el deterioro prematuro de las baterías durante periodos prolongados de funcionamiento en modo de reserva. Incluye indicador LED de estado y dos baterías de 12 V; modelo STX2410-H o similar.</t>
    </r>
  </si>
  <si>
    <r>
      <rPr>
        <b/>
        <sz val="8"/>
        <rFont val="Calibri"/>
        <family val="2"/>
      </rPr>
      <t>Puesta en marcha de la instalación, incluyendo:</t>
    </r>
    <r>
      <rPr>
        <sz val="8"/>
        <rFont val="Calibri"/>
        <family val="2"/>
      </rPr>
      <t xml:space="preserve">
  Configuración y parametrización de todos los equipos del sistema.
  Etiquetado e identificación de puntos de detección, control y maniobra.
  Configuración de la conexión con el sistema de supervisión central   
  Realización de pruebas funcionales integradas para la verificación completa del sistema.</t>
    </r>
  </si>
  <si>
    <r>
      <rPr>
        <b/>
        <sz val="8"/>
        <rFont val="Calibri"/>
        <family val="2"/>
      </rPr>
      <t>Toma siamesa de fachada IPF-41</t>
    </r>
    <r>
      <rPr>
        <sz val="8"/>
        <rFont val="Calibri"/>
        <family val="2"/>
      </rPr>
      <t xml:space="preserve">
Suministro e instalación de toma siamesa de fachada con cabina metálica de 58 × 43 × 30 cm, puerta blanca con cerco rojo, rótulo “USO EXCLUSIVO BOMBEROS” y cerradura de cuadradillo de 8 mm, tipo de atornillar. Incluye bifurcación de aluminio de 80 mm (R3"×2), dos bocas de 70 mm de diámetro con racores y tapones normalizados. Medida la unidad instalada y totalmente operativa.</t>
    </r>
  </si>
  <si>
    <r>
      <rPr>
        <b/>
        <sz val="8"/>
        <rFont val="Calibri"/>
        <family val="2"/>
      </rPr>
      <t>Boca siamesa de salida de piso IPF-40</t>
    </r>
    <r>
      <rPr>
        <sz val="8"/>
        <rFont val="Calibri"/>
        <family val="2"/>
      </rPr>
      <t xml:space="preserve">
Suministro e instalación de boca siamesa de salida de piso con cabina metálica de 58 × 63 × 30 cm en color rojo, cerradura de cuadradillo de 8 mm tipo de atornillar, bifurcación de aluminio roscada de 70 mm y dos bocas de 45 mm de diámetro con racores y tapones normalizados, equipada con válvula de esfera de R3". Medida la unidad instalada y completamente operativa.</t>
    </r>
  </si>
  <si>
    <r>
      <rPr>
        <b/>
        <sz val="8"/>
        <rFont val="Calibri"/>
        <family val="2"/>
      </rPr>
      <t>Tuberia acero galvanizado DN 80 EN 10217-1</t>
    </r>
    <r>
      <rPr>
        <sz val="8"/>
        <rFont val="Calibri"/>
        <family val="2"/>
      </rPr>
      <t xml:space="preserve">
Suministro e instalación de tubería de acero galvanizado de 3" (DN 80), sin aislamiento térmico, acabada en color RAL 3000, incluyendo la parte proporcional de uniones, accesorios y soportes necesarios para su montaje completo.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</si>
</sst>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_-;\-* #,##0.00_-;_-* &quot;-&quot;??_-;_-@_-"/>
    <numFmt numFmtId="164" formatCode="_-* #,##0.00\ [$€-C0A]_-;\-* #,##0.00\ [$€-C0A]_-;_-* &quot;-&quot;??\ [$€-C0A]_-;_-@_-"/>
    <numFmt numFmtId="165" formatCode="#,##0.00\ &quot;€&quot;"/>
  </numFmts>
  <fonts count="11" x14ac:knownFonts="1">
    <font>
      <sz val="11"/>
      <color theme="1"/>
      <name val="Aptos Narrow"/>
      <family val="2"/>
      <scheme val="minor"/>
    </font>
    <font>
      <sz val="11"/>
      <color theme="1"/>
      <name val="Aptos Narrow"/>
      <family val="2"/>
      <scheme val="minor"/>
    </font>
    <font>
      <sz val="11"/>
      <color rgb="FF000000"/>
      <name val="Calibri"/>
      <family val="2"/>
    </font>
    <font>
      <sz val="10"/>
      <color indexed="8"/>
      <name val="MS Sans Serif"/>
      <family val="2"/>
    </font>
    <font>
      <b/>
      <sz val="8"/>
      <color theme="0"/>
      <name val="Calibri"/>
      <family val="2"/>
    </font>
    <font>
      <sz val="8"/>
      <color theme="1"/>
      <name val="Calibri"/>
      <family val="2"/>
    </font>
    <font>
      <sz val="8"/>
      <color indexed="8"/>
      <name val="Calibri"/>
      <family val="2"/>
    </font>
    <font>
      <sz val="8"/>
      <name val="Calibri"/>
      <family val="2"/>
    </font>
    <font>
      <b/>
      <sz val="8"/>
      <name val="Calibri"/>
      <family val="2"/>
    </font>
    <font>
      <sz val="8"/>
      <color rgb="FF000000"/>
      <name val="Calibri"/>
      <family val="2"/>
    </font>
    <font>
      <b/>
      <sz val="8"/>
      <color rgb="FF000000"/>
      <name val="Calibri"/>
      <family val="2"/>
    </font>
  </fonts>
  <fills count="6">
    <fill>
      <patternFill patternType="none"/>
    </fill>
    <fill>
      <patternFill patternType="gray125"/>
    </fill>
    <fill>
      <patternFill patternType="solid">
        <fgColor theme="3"/>
        <bgColor indexed="64"/>
      </patternFill>
    </fill>
    <fill>
      <patternFill patternType="solid">
        <fgColor rgb="FFBFBFBF"/>
        <bgColor indexed="64"/>
      </patternFill>
    </fill>
    <fill>
      <patternFill patternType="solid">
        <fgColor theme="1"/>
        <bgColor indexed="64"/>
      </patternFill>
    </fill>
    <fill>
      <patternFill patternType="solid">
        <fgColor theme="0"/>
        <bgColor indexed="64"/>
      </patternFill>
    </fill>
  </fills>
  <borders count="6">
    <border>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theme="0" tint="-0.249977111117893"/>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44" fontId="1" fillId="0" borderId="0" applyFont="0" applyFill="0" applyBorder="0" applyAlignment="0" applyProtection="0"/>
    <xf numFmtId="0" fontId="2" fillId="0" borderId="0" applyNumberFormat="0" applyBorder="0" applyAlignment="0"/>
    <xf numFmtId="0" fontId="3" fillId="0" borderId="0"/>
    <xf numFmtId="43" fontId="1" fillId="0" borderId="0" applyFont="0" applyFill="0" applyBorder="0" applyAlignment="0" applyProtection="0"/>
  </cellStyleXfs>
  <cellXfs count="74">
    <xf numFmtId="0" fontId="0" fillId="0" borderId="0" xfId="0"/>
    <xf numFmtId="49" fontId="4" fillId="2" borderId="0" xfId="2" applyNumberFormat="1" applyFont="1" applyFill="1" applyAlignment="1">
      <alignment horizontal="center" vertical="center" wrapText="1"/>
    </xf>
    <xf numFmtId="0" fontId="5" fillId="0" borderId="0" xfId="0" applyFont="1"/>
    <xf numFmtId="49" fontId="4" fillId="0" borderId="0" xfId="2" applyNumberFormat="1" applyFont="1" applyAlignment="1">
      <alignment horizontal="right" vertical="center"/>
    </xf>
    <xf numFmtId="49" fontId="4" fillId="0" borderId="0" xfId="2" applyNumberFormat="1" applyFont="1" applyAlignment="1">
      <alignment horizontal="left" vertical="center"/>
    </xf>
    <xf numFmtId="0" fontId="4" fillId="0" borderId="0" xfId="2" applyFont="1" applyAlignment="1">
      <alignment horizontal="center" vertical="center"/>
    </xf>
    <xf numFmtId="164" fontId="4" fillId="0" borderId="0" xfId="2" applyNumberFormat="1" applyFont="1" applyAlignment="1">
      <alignment horizontal="center"/>
    </xf>
    <xf numFmtId="49" fontId="4" fillId="0" borderId="0" xfId="2" applyNumberFormat="1" applyFont="1" applyAlignment="1">
      <alignment horizontal="center" vertical="center"/>
    </xf>
    <xf numFmtId="49" fontId="4" fillId="2" borderId="0" xfId="2" applyNumberFormat="1" applyFont="1" applyFill="1" applyAlignment="1">
      <alignment horizontal="right" vertical="center"/>
    </xf>
    <xf numFmtId="49" fontId="4" fillId="2" borderId="0" xfId="2" applyNumberFormat="1" applyFont="1" applyFill="1" applyAlignment="1">
      <alignment horizontal="center" vertical="center"/>
    </xf>
    <xf numFmtId="0" fontId="4" fillId="2" borderId="0" xfId="2" applyFont="1" applyFill="1"/>
    <xf numFmtId="0" fontId="4" fillId="2" borderId="0" xfId="2" applyFont="1" applyFill="1" applyAlignment="1">
      <alignment horizontal="center" vertical="center"/>
    </xf>
    <xf numFmtId="164" fontId="4" fillId="2" borderId="0" xfId="2" applyNumberFormat="1" applyFont="1" applyFill="1" applyAlignment="1">
      <alignment horizontal="center"/>
    </xf>
    <xf numFmtId="0" fontId="6" fillId="0" borderId="1" xfId="3" applyFont="1" applyBorder="1" applyAlignment="1">
      <alignment horizontal="center" vertical="center"/>
    </xf>
    <xf numFmtId="0" fontId="6" fillId="0" borderId="1" xfId="3" applyFont="1" applyBorder="1" applyAlignment="1">
      <alignment horizontal="center" vertical="center" wrapText="1"/>
    </xf>
    <xf numFmtId="164" fontId="6" fillId="0" borderId="1" xfId="3" applyNumberFormat="1" applyFont="1" applyBorder="1" applyAlignment="1">
      <alignment horizontal="center" vertical="center"/>
    </xf>
    <xf numFmtId="0" fontId="5" fillId="3" borderId="2"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vertical="top" wrapText="1"/>
    </xf>
    <xf numFmtId="164" fontId="9" fillId="0" borderId="2" xfId="0" applyNumberFormat="1" applyFont="1" applyBorder="1" applyAlignment="1">
      <alignment horizontal="center" vertical="center" wrapText="1"/>
    </xf>
    <xf numFmtId="164" fontId="9" fillId="0" borderId="2" xfId="0" applyNumberFormat="1" applyFont="1" applyBorder="1" applyAlignment="1">
      <alignment horizontal="right" vertical="center"/>
    </xf>
    <xf numFmtId="0" fontId="8" fillId="0" borderId="2" xfId="0" applyFont="1" applyBorder="1" applyAlignment="1">
      <alignment vertical="top" wrapText="1"/>
    </xf>
    <xf numFmtId="0" fontId="9" fillId="0" borderId="0" xfId="0" applyFont="1" applyAlignment="1">
      <alignment horizontal="left" vertical="top" wrapText="1"/>
    </xf>
    <xf numFmtId="164" fontId="5" fillId="0" borderId="0" xfId="0" applyNumberFormat="1" applyFont="1"/>
    <xf numFmtId="0" fontId="6" fillId="0" borderId="0" xfId="3" applyFont="1" applyAlignment="1">
      <alignment horizontal="center" vertical="center"/>
    </xf>
    <xf numFmtId="0" fontId="6" fillId="0" borderId="0" xfId="3" applyFont="1" applyAlignment="1">
      <alignment horizontal="center" vertical="center" wrapText="1"/>
    </xf>
    <xf numFmtId="164" fontId="6" fillId="0" borderId="0" xfId="3" applyNumberFormat="1" applyFont="1" applyAlignment="1">
      <alignment horizontal="center" vertical="center"/>
    </xf>
    <xf numFmtId="3" fontId="4" fillId="4" borderId="3" xfId="3" applyNumberFormat="1" applyFont="1" applyFill="1" applyBorder="1" applyAlignment="1">
      <alignment horizontal="right" vertical="center" wrapText="1"/>
    </xf>
    <xf numFmtId="3" fontId="4" fillId="4" borderId="3" xfId="3" applyNumberFormat="1" applyFont="1" applyFill="1" applyBorder="1" applyAlignment="1">
      <alignment vertical="center" wrapText="1"/>
    </xf>
    <xf numFmtId="164" fontId="4" fillId="4" borderId="3" xfId="3" applyNumberFormat="1" applyFont="1" applyFill="1" applyBorder="1" applyAlignment="1">
      <alignment horizontal="right" vertical="center"/>
    </xf>
    <xf numFmtId="165" fontId="4" fillId="4" borderId="3" xfId="1" applyNumberFormat="1" applyFont="1" applyFill="1" applyBorder="1" applyAlignment="1">
      <alignment horizontal="center" vertical="center"/>
    </xf>
    <xf numFmtId="164" fontId="9" fillId="0" borderId="2" xfId="0" applyNumberFormat="1" applyFont="1" applyBorder="1" applyAlignment="1">
      <alignment horizontal="center" vertical="center"/>
    </xf>
    <xf numFmtId="165" fontId="5" fillId="0" borderId="0" xfId="0" applyNumberFormat="1" applyFont="1"/>
    <xf numFmtId="3" fontId="4" fillId="0" borderId="0" xfId="3" applyNumberFormat="1" applyFont="1" applyAlignment="1">
      <alignment horizontal="right" vertical="center" wrapText="1"/>
    </xf>
    <xf numFmtId="164" fontId="4" fillId="0" borderId="0" xfId="3" applyNumberFormat="1" applyFont="1" applyAlignment="1">
      <alignment horizontal="right" vertical="center"/>
    </xf>
    <xf numFmtId="165" fontId="4" fillId="0" borderId="0" xfId="1" applyNumberFormat="1" applyFont="1" applyFill="1" applyBorder="1" applyAlignment="1">
      <alignment horizontal="center" vertical="center"/>
    </xf>
    <xf numFmtId="49" fontId="4" fillId="2" borderId="0" xfId="2" applyNumberFormat="1" applyFont="1" applyFill="1" applyAlignment="1">
      <alignment horizontal="left" vertical="center"/>
    </xf>
    <xf numFmtId="0" fontId="5" fillId="3" borderId="4" xfId="0" applyFont="1" applyFill="1" applyBorder="1" applyAlignment="1">
      <alignment horizontal="center" vertical="center"/>
    </xf>
    <xf numFmtId="0" fontId="5" fillId="5" borderId="0" xfId="0" applyFont="1" applyFill="1" applyAlignment="1">
      <alignment horizontal="center" vertical="center"/>
    </xf>
    <xf numFmtId="0" fontId="5" fillId="5" borderId="0" xfId="0" applyFont="1" applyFill="1" applyAlignment="1">
      <alignment horizontal="left" vertical="center" wrapText="1"/>
    </xf>
    <xf numFmtId="164" fontId="5" fillId="5" borderId="0" xfId="0" applyNumberFormat="1" applyFont="1" applyFill="1" applyAlignment="1">
      <alignment horizontal="center" vertical="center"/>
    </xf>
    <xf numFmtId="0" fontId="5" fillId="5" borderId="5" xfId="0" applyFont="1" applyFill="1" applyBorder="1" applyAlignment="1">
      <alignment horizontal="center" vertical="center"/>
    </xf>
    <xf numFmtId="0" fontId="5" fillId="5" borderId="2" xfId="0" applyFont="1" applyFill="1" applyBorder="1" applyAlignment="1">
      <alignment horizontal="center" vertical="center"/>
    </xf>
    <xf numFmtId="0" fontId="5" fillId="3" borderId="5" xfId="0" applyFont="1" applyFill="1" applyBorder="1" applyAlignment="1">
      <alignment horizontal="center" vertical="center"/>
    </xf>
    <xf numFmtId="3" fontId="4" fillId="4" borderId="0" xfId="3" applyNumberFormat="1" applyFont="1" applyFill="1" applyAlignment="1">
      <alignment horizontal="right" vertical="center" wrapText="1"/>
    </xf>
    <xf numFmtId="3" fontId="4" fillId="4" borderId="0" xfId="3" applyNumberFormat="1" applyFont="1" applyFill="1" applyAlignment="1">
      <alignment vertical="center" wrapText="1"/>
    </xf>
    <xf numFmtId="164" fontId="4" fillId="4" borderId="0" xfId="3" applyNumberFormat="1" applyFont="1" applyFill="1" applyAlignment="1">
      <alignment horizontal="right" vertical="center"/>
    </xf>
    <xf numFmtId="165" fontId="4" fillId="4" borderId="0" xfId="1" applyNumberFormat="1" applyFont="1" applyFill="1" applyBorder="1" applyAlignment="1">
      <alignment horizontal="center" vertical="center"/>
    </xf>
    <xf numFmtId="0" fontId="5" fillId="0" borderId="0" xfId="0" applyFont="1" applyAlignment="1">
      <alignment horizontal="center" vertical="center"/>
    </xf>
    <xf numFmtId="3" fontId="4" fillId="5" borderId="0" xfId="3" applyNumberFormat="1" applyFont="1" applyFill="1" applyAlignment="1">
      <alignment horizontal="right" vertical="center" wrapText="1"/>
    </xf>
    <xf numFmtId="3" fontId="4" fillId="5" borderId="0" xfId="3" applyNumberFormat="1" applyFont="1" applyFill="1" applyAlignment="1">
      <alignment vertical="center" wrapText="1"/>
    </xf>
    <xf numFmtId="164" fontId="4" fillId="5" borderId="0" xfId="3" applyNumberFormat="1" applyFont="1" applyFill="1" applyAlignment="1">
      <alignment horizontal="right" vertical="center"/>
    </xf>
    <xf numFmtId="165" fontId="4" fillId="5" borderId="0" xfId="1" applyNumberFormat="1" applyFont="1" applyFill="1" applyBorder="1" applyAlignment="1">
      <alignment horizontal="center" vertical="center"/>
    </xf>
    <xf numFmtId="0" fontId="5" fillId="5" borderId="0" xfId="0" applyFont="1" applyFill="1"/>
    <xf numFmtId="49" fontId="4" fillId="2" borderId="0" xfId="2" applyNumberFormat="1" applyFont="1" applyFill="1" applyBorder="1" applyAlignment="1">
      <alignment horizontal="left" vertical="center"/>
    </xf>
    <xf numFmtId="0" fontId="4" fillId="2" borderId="0" xfId="2" applyFont="1" applyFill="1" applyBorder="1"/>
    <xf numFmtId="0" fontId="4" fillId="2" borderId="0" xfId="2" applyFont="1" applyFill="1" applyBorder="1" applyAlignment="1">
      <alignment horizontal="center" vertical="center"/>
    </xf>
    <xf numFmtId="164" fontId="4" fillId="2" borderId="0" xfId="2" applyNumberFormat="1" applyFont="1" applyFill="1" applyBorder="1" applyAlignment="1">
      <alignment horizontal="center"/>
    </xf>
    <xf numFmtId="49" fontId="4" fillId="2" borderId="0" xfId="2" applyNumberFormat="1" applyFont="1" applyFill="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left" vertical="center" wrapText="1"/>
    </xf>
    <xf numFmtId="164" fontId="5" fillId="0" borderId="2" xfId="0" applyNumberFormat="1" applyFont="1" applyBorder="1" applyAlignment="1">
      <alignment horizontal="center" vertical="center"/>
    </xf>
    <xf numFmtId="3" fontId="4" fillId="4" borderId="3" xfId="3" applyNumberFormat="1" applyFont="1" applyFill="1" applyBorder="1" applyAlignment="1">
      <alignment horizontal="center" vertical="center" wrapText="1"/>
    </xf>
    <xf numFmtId="43" fontId="9" fillId="0" borderId="2" xfId="4" applyFont="1" applyBorder="1" applyAlignment="1">
      <alignment horizontal="center" vertical="center" wrapText="1"/>
    </xf>
    <xf numFmtId="43" fontId="9" fillId="0" borderId="2" xfId="4" applyNumberFormat="1" applyFont="1" applyBorder="1" applyAlignment="1">
      <alignment horizontal="center" vertical="center" wrapText="1"/>
    </xf>
    <xf numFmtId="43" fontId="5" fillId="5" borderId="0" xfId="0" applyNumberFormat="1" applyFont="1" applyFill="1" applyAlignment="1">
      <alignment horizontal="center" vertical="center"/>
    </xf>
    <xf numFmtId="43" fontId="4" fillId="4" borderId="3" xfId="3" applyNumberFormat="1" applyFont="1" applyFill="1" applyBorder="1" applyAlignment="1">
      <alignment vertical="center" wrapText="1"/>
    </xf>
    <xf numFmtId="43" fontId="4" fillId="2" borderId="0" xfId="2" applyNumberFormat="1" applyFont="1" applyFill="1" applyAlignment="1">
      <alignment horizontal="center" vertical="center"/>
    </xf>
    <xf numFmtId="43" fontId="6" fillId="0" borderId="1" xfId="3" applyNumberFormat="1" applyFont="1" applyBorder="1" applyAlignment="1">
      <alignment horizontal="center" vertical="center"/>
    </xf>
    <xf numFmtId="43" fontId="6" fillId="0" borderId="0" xfId="3" applyNumberFormat="1" applyFont="1" applyAlignment="1">
      <alignment horizontal="center" vertical="center"/>
    </xf>
    <xf numFmtId="43" fontId="4" fillId="4" borderId="3" xfId="3" applyNumberFormat="1" applyFont="1" applyFill="1" applyBorder="1" applyAlignment="1">
      <alignment horizontal="center" vertical="center" wrapText="1"/>
    </xf>
    <xf numFmtId="43" fontId="4" fillId="0" borderId="0" xfId="3" applyNumberFormat="1" applyFont="1" applyAlignment="1">
      <alignment horizontal="center" vertical="center" wrapText="1"/>
    </xf>
    <xf numFmtId="43" fontId="5" fillId="0" borderId="0" xfId="0" applyNumberFormat="1" applyFont="1" applyAlignment="1">
      <alignment horizontal="center" vertical="center"/>
    </xf>
    <xf numFmtId="43" fontId="5" fillId="0" borderId="2" xfId="4" applyFont="1" applyBorder="1" applyAlignment="1">
      <alignment horizontal="center" vertical="center"/>
    </xf>
  </cellXfs>
  <cellStyles count="5">
    <cellStyle name="Millares" xfId="4" builtinId="3"/>
    <cellStyle name="Moneda" xfId="1" builtinId="4"/>
    <cellStyle name="Normal" xfId="0" builtinId="0"/>
    <cellStyle name="Normal 2" xfId="2" xr:uid="{37E3E3C5-B937-4E57-991D-F620591143FB}"/>
    <cellStyle name="Normal_Hoja1" xfId="3" xr:uid="{E607ABD6-B3E1-46AF-8FD0-71DE33FE13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1A0EC-7001-43E9-905B-99A733C9B9C9}">
  <dimension ref="A1:H117"/>
  <sheetViews>
    <sheetView showGridLines="0" tabSelected="1" topLeftCell="A17" zoomScale="130" zoomScaleNormal="130" workbookViewId="0">
      <selection activeCell="F117" sqref="F117"/>
    </sheetView>
  </sheetViews>
  <sheetFormatPr baseColWidth="10" defaultColWidth="11.53515625" defaultRowHeight="10.75" x14ac:dyDescent="0.3"/>
  <cols>
    <col min="1" max="1" width="7.61328125" style="2" bestFit="1" customWidth="1"/>
    <col min="2" max="2" width="2.84375" style="2" bestFit="1" customWidth="1"/>
    <col min="3" max="3" width="72.765625" style="2" bestFit="1" customWidth="1"/>
    <col min="4" max="4" width="7.4609375" style="2" bestFit="1" customWidth="1"/>
    <col min="5" max="5" width="6.07421875" style="23" bestFit="1" customWidth="1"/>
    <col min="6" max="6" width="7.23046875" style="2" bestFit="1" customWidth="1"/>
    <col min="7" max="16384" width="11.53515625" style="2"/>
  </cols>
  <sheetData>
    <row r="1" spans="1:6" ht="22.75" customHeight="1" x14ac:dyDescent="0.3">
      <c r="A1" s="1" t="s">
        <v>60</v>
      </c>
      <c r="B1" s="1"/>
      <c r="C1" s="1"/>
      <c r="D1" s="1"/>
      <c r="E1" s="1"/>
      <c r="F1" s="1"/>
    </row>
    <row r="2" spans="1:6" x14ac:dyDescent="0.3">
      <c r="A2" s="3"/>
      <c r="B2" s="4"/>
      <c r="C2" s="4"/>
      <c r="D2" s="5"/>
      <c r="E2" s="6"/>
      <c r="F2" s="7"/>
    </row>
    <row r="3" spans="1:6" ht="11.15" thickBot="1" x14ac:dyDescent="0.35">
      <c r="A3" s="8" t="s">
        <v>0</v>
      </c>
      <c r="B3" s="9"/>
      <c r="C3" s="10" t="s">
        <v>1</v>
      </c>
      <c r="D3" s="11"/>
      <c r="E3" s="12"/>
      <c r="F3" s="9"/>
    </row>
    <row r="4" spans="1:6" ht="11.15" thickBot="1" x14ac:dyDescent="0.35">
      <c r="A4" s="13" t="s">
        <v>2</v>
      </c>
      <c r="B4" s="13" t="s">
        <v>3</v>
      </c>
      <c r="C4" s="14" t="s">
        <v>4</v>
      </c>
      <c r="D4" s="13" t="s">
        <v>5</v>
      </c>
      <c r="E4" s="15" t="s">
        <v>6</v>
      </c>
      <c r="F4" s="15" t="s">
        <v>7</v>
      </c>
    </row>
    <row r="5" spans="1:6" ht="214.3" x14ac:dyDescent="0.3">
      <c r="A5" s="16">
        <v>1</v>
      </c>
      <c r="B5" s="17" t="s">
        <v>8</v>
      </c>
      <c r="C5" s="18" t="s">
        <v>61</v>
      </c>
      <c r="D5" s="64">
        <v>1</v>
      </c>
      <c r="E5" s="19"/>
      <c r="F5" s="20">
        <f>D5*E5</f>
        <v>0</v>
      </c>
    </row>
    <row r="6" spans="1:6" ht="64.3" x14ac:dyDescent="0.3">
      <c r="A6" s="16">
        <v>2</v>
      </c>
      <c r="B6" s="17" t="s">
        <v>8</v>
      </c>
      <c r="C6" s="18" t="s">
        <v>62</v>
      </c>
      <c r="D6" s="64">
        <v>1</v>
      </c>
      <c r="E6" s="19"/>
      <c r="F6" s="20">
        <f t="shared" ref="F6:F21" si="0">D6*E6</f>
        <v>0</v>
      </c>
    </row>
    <row r="7" spans="1:6" ht="42.9" x14ac:dyDescent="0.3">
      <c r="A7" s="16">
        <v>3</v>
      </c>
      <c r="B7" s="17" t="s">
        <v>8</v>
      </c>
      <c r="C7" s="18" t="s">
        <v>63</v>
      </c>
      <c r="D7" s="64">
        <v>8</v>
      </c>
      <c r="E7" s="19"/>
      <c r="F7" s="20">
        <f t="shared" si="0"/>
        <v>0</v>
      </c>
    </row>
    <row r="8" spans="1:6" ht="42.9" x14ac:dyDescent="0.3">
      <c r="A8" s="16">
        <v>4</v>
      </c>
      <c r="B8" s="17" t="s">
        <v>8</v>
      </c>
      <c r="C8" s="21" t="s">
        <v>64</v>
      </c>
      <c r="D8" s="64">
        <v>1</v>
      </c>
      <c r="E8" s="19"/>
      <c r="F8" s="20">
        <f t="shared" si="0"/>
        <v>0</v>
      </c>
    </row>
    <row r="9" spans="1:6" ht="42.9" x14ac:dyDescent="0.3">
      <c r="A9" s="16">
        <v>5</v>
      </c>
      <c r="B9" s="17" t="s">
        <v>8</v>
      </c>
      <c r="C9" s="18" t="s">
        <v>65</v>
      </c>
      <c r="D9" s="64">
        <v>1</v>
      </c>
      <c r="E9" s="19"/>
      <c r="F9" s="20">
        <f t="shared" si="0"/>
        <v>0</v>
      </c>
    </row>
    <row r="10" spans="1:6" ht="75" x14ac:dyDescent="0.3">
      <c r="A10" s="16">
        <v>6</v>
      </c>
      <c r="B10" s="17" t="s">
        <v>9</v>
      </c>
      <c r="C10" s="18" t="s">
        <v>66</v>
      </c>
      <c r="D10" s="64">
        <v>16480</v>
      </c>
      <c r="E10" s="19"/>
      <c r="F10" s="20">
        <f t="shared" si="0"/>
        <v>0</v>
      </c>
    </row>
    <row r="11" spans="1:6" ht="42.9" x14ac:dyDescent="0.3">
      <c r="A11" s="16">
        <v>7</v>
      </c>
      <c r="B11" s="17" t="s">
        <v>8</v>
      </c>
      <c r="C11" s="18" t="s">
        <v>67</v>
      </c>
      <c r="D11" s="64">
        <v>4</v>
      </c>
      <c r="E11" s="19"/>
      <c r="F11" s="20">
        <f t="shared" si="0"/>
        <v>0</v>
      </c>
    </row>
    <row r="12" spans="1:6" ht="32.15" x14ac:dyDescent="0.3">
      <c r="A12" s="16">
        <v>8</v>
      </c>
      <c r="B12" s="17" t="s">
        <v>8</v>
      </c>
      <c r="C12" s="18" t="s">
        <v>68</v>
      </c>
      <c r="D12" s="64">
        <v>1</v>
      </c>
      <c r="E12" s="19"/>
      <c r="F12" s="20">
        <f t="shared" si="0"/>
        <v>0</v>
      </c>
    </row>
    <row r="13" spans="1:6" ht="21.45" x14ac:dyDescent="0.3">
      <c r="A13" s="16">
        <v>9</v>
      </c>
      <c r="B13" s="17" t="s">
        <v>8</v>
      </c>
      <c r="C13" s="18" t="s">
        <v>69</v>
      </c>
      <c r="D13" s="64">
        <v>8</v>
      </c>
      <c r="E13" s="19"/>
      <c r="F13" s="20">
        <f t="shared" si="0"/>
        <v>0</v>
      </c>
    </row>
    <row r="14" spans="1:6" ht="53.6" x14ac:dyDescent="0.3">
      <c r="A14" s="16">
        <v>10</v>
      </c>
      <c r="B14" s="17" t="s">
        <v>8</v>
      </c>
      <c r="C14" s="18" t="s">
        <v>70</v>
      </c>
      <c r="D14" s="64">
        <v>1</v>
      </c>
      <c r="E14" s="19"/>
      <c r="F14" s="20">
        <f t="shared" si="0"/>
        <v>0</v>
      </c>
    </row>
    <row r="15" spans="1:6" ht="64.3" x14ac:dyDescent="0.3">
      <c r="A15" s="16">
        <v>11</v>
      </c>
      <c r="B15" s="17" t="s">
        <v>8</v>
      </c>
      <c r="C15" s="18" t="s">
        <v>71</v>
      </c>
      <c r="D15" s="64">
        <v>63</v>
      </c>
      <c r="E15" s="19"/>
      <c r="F15" s="20">
        <f t="shared" si="0"/>
        <v>0</v>
      </c>
    </row>
    <row r="16" spans="1:6" ht="53.6" x14ac:dyDescent="0.3">
      <c r="A16" s="16">
        <v>12</v>
      </c>
      <c r="B16" s="17" t="s">
        <v>8</v>
      </c>
      <c r="C16" s="18" t="s">
        <v>72</v>
      </c>
      <c r="D16" s="64">
        <v>2</v>
      </c>
      <c r="E16" s="19"/>
      <c r="F16" s="20">
        <f t="shared" si="0"/>
        <v>0</v>
      </c>
    </row>
    <row r="17" spans="1:8" ht="53.6" x14ac:dyDescent="0.3">
      <c r="A17" s="16">
        <v>13</v>
      </c>
      <c r="B17" s="17" t="s">
        <v>9</v>
      </c>
      <c r="C17" s="22" t="s">
        <v>73</v>
      </c>
      <c r="D17" s="64">
        <v>565</v>
      </c>
      <c r="E17" s="19"/>
      <c r="F17" s="20">
        <f t="shared" si="0"/>
        <v>0</v>
      </c>
    </row>
    <row r="18" spans="1:8" ht="42.9" x14ac:dyDescent="0.3">
      <c r="A18" s="16">
        <v>14</v>
      </c>
      <c r="B18" s="17" t="s">
        <v>9</v>
      </c>
      <c r="C18" s="18" t="s">
        <v>74</v>
      </c>
      <c r="D18" s="64">
        <v>105</v>
      </c>
      <c r="E18" s="19"/>
      <c r="F18" s="20">
        <f t="shared" si="0"/>
        <v>0</v>
      </c>
    </row>
    <row r="19" spans="1:8" ht="53.6" x14ac:dyDescent="0.3">
      <c r="A19" s="16">
        <v>15</v>
      </c>
      <c r="B19" s="17" t="s">
        <v>9</v>
      </c>
      <c r="C19" s="18" t="s">
        <v>75</v>
      </c>
      <c r="D19" s="64">
        <v>670</v>
      </c>
      <c r="E19" s="19"/>
      <c r="F19" s="20">
        <f t="shared" si="0"/>
        <v>0</v>
      </c>
    </row>
    <row r="20" spans="1:8" ht="96.45" x14ac:dyDescent="0.3">
      <c r="A20" s="16">
        <v>16</v>
      </c>
      <c r="B20" s="17" t="s">
        <v>8</v>
      </c>
      <c r="C20" s="18" t="s">
        <v>76</v>
      </c>
      <c r="D20" s="64">
        <v>1</v>
      </c>
      <c r="E20" s="19"/>
      <c r="F20" s="20">
        <f t="shared" si="0"/>
        <v>0</v>
      </c>
    </row>
    <row r="21" spans="1:8" ht="53.6" x14ac:dyDescent="0.3">
      <c r="A21" s="16">
        <v>17</v>
      </c>
      <c r="B21" s="17" t="s">
        <v>8</v>
      </c>
      <c r="C21" s="18" t="s">
        <v>77</v>
      </c>
      <c r="D21" s="64">
        <v>1</v>
      </c>
      <c r="E21" s="19"/>
      <c r="F21" s="20">
        <f t="shared" si="0"/>
        <v>0</v>
      </c>
      <c r="H21" s="23"/>
    </row>
    <row r="22" spans="1:8" x14ac:dyDescent="0.3">
      <c r="A22" s="24"/>
      <c r="B22" s="24"/>
      <c r="C22" s="25"/>
      <c r="D22" s="69"/>
      <c r="E22" s="26"/>
      <c r="F22" s="26"/>
    </row>
    <row r="23" spans="1:8" x14ac:dyDescent="0.3">
      <c r="A23" s="27" t="s">
        <v>10</v>
      </c>
      <c r="B23" s="27"/>
      <c r="C23" s="27"/>
      <c r="D23" s="70"/>
      <c r="E23" s="29"/>
      <c r="F23" s="30">
        <f>SUM(F5:F21)</f>
        <v>0</v>
      </c>
    </row>
    <row r="24" spans="1:8" x14ac:dyDescent="0.3">
      <c r="A24" s="24"/>
      <c r="B24" s="24"/>
      <c r="C24" s="25"/>
      <c r="D24" s="69"/>
      <c r="E24" s="26"/>
      <c r="F24" s="26"/>
    </row>
    <row r="25" spans="1:8" ht="11.15" thickBot="1" x14ac:dyDescent="0.35">
      <c r="A25" s="8" t="s">
        <v>11</v>
      </c>
      <c r="B25" s="9"/>
      <c r="C25" s="10" t="s">
        <v>12</v>
      </c>
      <c r="D25" s="67"/>
      <c r="E25" s="12"/>
      <c r="F25" s="9"/>
    </row>
    <row r="26" spans="1:8" ht="11.15" thickBot="1" x14ac:dyDescent="0.35">
      <c r="A26" s="13" t="s">
        <v>2</v>
      </c>
      <c r="B26" s="13" t="s">
        <v>3</v>
      </c>
      <c r="C26" s="14" t="s">
        <v>4</v>
      </c>
      <c r="D26" s="68" t="s">
        <v>5</v>
      </c>
      <c r="E26" s="15" t="s">
        <v>6</v>
      </c>
      <c r="F26" s="15" t="s">
        <v>7</v>
      </c>
    </row>
    <row r="27" spans="1:8" ht="53.6" x14ac:dyDescent="0.3">
      <c r="A27" s="16">
        <v>1</v>
      </c>
      <c r="B27" s="17" t="s">
        <v>8</v>
      </c>
      <c r="C27" s="18" t="s">
        <v>78</v>
      </c>
      <c r="D27" s="64">
        <v>2</v>
      </c>
      <c r="E27" s="19"/>
      <c r="F27" s="31">
        <f t="shared" ref="F27:F29" si="1">D27*E27</f>
        <v>0</v>
      </c>
    </row>
    <row r="28" spans="1:8" ht="53.6" x14ac:dyDescent="0.3">
      <c r="A28" s="16">
        <v>2</v>
      </c>
      <c r="B28" s="17" t="s">
        <v>8</v>
      </c>
      <c r="C28" s="18" t="s">
        <v>79</v>
      </c>
      <c r="D28" s="64">
        <v>8</v>
      </c>
      <c r="E28" s="19"/>
      <c r="F28" s="31">
        <f t="shared" si="1"/>
        <v>0</v>
      </c>
    </row>
    <row r="29" spans="1:8" ht="32.15" x14ac:dyDescent="0.3">
      <c r="A29" s="16">
        <v>3</v>
      </c>
      <c r="B29" s="17" t="s">
        <v>8</v>
      </c>
      <c r="C29" s="18" t="s">
        <v>80</v>
      </c>
      <c r="D29" s="64">
        <v>468</v>
      </c>
      <c r="E29" s="19"/>
      <c r="F29" s="31">
        <f t="shared" si="1"/>
        <v>0</v>
      </c>
      <c r="H29" s="32"/>
    </row>
    <row r="30" spans="1:8" x14ac:dyDescent="0.3">
      <c r="A30" s="24"/>
      <c r="B30" s="24"/>
      <c r="C30" s="25"/>
      <c r="D30" s="69"/>
      <c r="E30" s="26"/>
      <c r="F30" s="26"/>
    </row>
    <row r="31" spans="1:8" x14ac:dyDescent="0.3">
      <c r="A31" s="27" t="s">
        <v>13</v>
      </c>
      <c r="B31" s="27"/>
      <c r="C31" s="27"/>
      <c r="D31" s="70"/>
      <c r="E31" s="29"/>
      <c r="F31" s="30">
        <f>SUM(F27:F29)</f>
        <v>0</v>
      </c>
    </row>
    <row r="32" spans="1:8" x14ac:dyDescent="0.3">
      <c r="A32" s="33"/>
      <c r="B32" s="33"/>
      <c r="C32" s="33"/>
      <c r="D32" s="71"/>
      <c r="E32" s="34"/>
      <c r="F32" s="35"/>
    </row>
    <row r="33" spans="1:6" x14ac:dyDescent="0.3">
      <c r="A33" s="8" t="s">
        <v>14</v>
      </c>
      <c r="B33" s="9"/>
      <c r="C33" s="10" t="s">
        <v>15</v>
      </c>
      <c r="D33" s="67"/>
      <c r="E33" s="12"/>
      <c r="F33" s="9"/>
    </row>
    <row r="34" spans="1:6" ht="11.15" thickBot="1" x14ac:dyDescent="0.35">
      <c r="A34" s="36" t="s">
        <v>16</v>
      </c>
      <c r="B34" s="36"/>
      <c r="C34" s="10" t="s">
        <v>17</v>
      </c>
      <c r="D34" s="67"/>
      <c r="E34" s="12"/>
      <c r="F34" s="9"/>
    </row>
    <row r="35" spans="1:6" ht="11.15" thickBot="1" x14ac:dyDescent="0.35">
      <c r="A35" s="13" t="s">
        <v>2</v>
      </c>
      <c r="B35" s="13" t="s">
        <v>3</v>
      </c>
      <c r="C35" s="14" t="s">
        <v>4</v>
      </c>
      <c r="D35" s="68" t="s">
        <v>5</v>
      </c>
      <c r="E35" s="15" t="s">
        <v>6</v>
      </c>
      <c r="F35" s="15" t="s">
        <v>7</v>
      </c>
    </row>
    <row r="36" spans="1:6" ht="21.45" x14ac:dyDescent="0.3">
      <c r="A36" s="37">
        <v>1</v>
      </c>
      <c r="B36" s="17" t="s">
        <v>8</v>
      </c>
      <c r="C36" s="18" t="s">
        <v>18</v>
      </c>
      <c r="D36" s="64">
        <v>2</v>
      </c>
      <c r="E36" s="19"/>
      <c r="F36" s="31">
        <f t="shared" ref="F36" si="2">D36*E36</f>
        <v>0</v>
      </c>
    </row>
    <row r="37" spans="1:6" x14ac:dyDescent="0.3">
      <c r="A37" s="38"/>
      <c r="B37" s="38"/>
      <c r="C37" s="39"/>
      <c r="D37" s="65"/>
      <c r="E37" s="40"/>
      <c r="F37" s="40"/>
    </row>
    <row r="38" spans="1:6" x14ac:dyDescent="0.3">
      <c r="A38" s="27" t="s">
        <v>19</v>
      </c>
      <c r="B38" s="27"/>
      <c r="C38" s="27"/>
      <c r="D38" s="70"/>
      <c r="E38" s="29"/>
      <c r="F38" s="30">
        <f>SUM(F36)</f>
        <v>0</v>
      </c>
    </row>
    <row r="39" spans="1:6" x14ac:dyDescent="0.3">
      <c r="D39" s="72"/>
    </row>
    <row r="40" spans="1:6" x14ac:dyDescent="0.3">
      <c r="A40" s="8" t="s">
        <v>14</v>
      </c>
      <c r="B40" s="9"/>
      <c r="C40" s="10" t="s">
        <v>15</v>
      </c>
      <c r="D40" s="67"/>
      <c r="E40" s="12"/>
      <c r="F40" s="9"/>
    </row>
    <row r="41" spans="1:6" ht="11.15" thickBot="1" x14ac:dyDescent="0.35">
      <c r="A41" s="36" t="s">
        <v>20</v>
      </c>
      <c r="B41" s="36"/>
      <c r="C41" s="10" t="s">
        <v>21</v>
      </c>
      <c r="D41" s="67"/>
      <c r="E41" s="12"/>
      <c r="F41" s="9"/>
    </row>
    <row r="42" spans="1:6" ht="11.15" thickBot="1" x14ac:dyDescent="0.35">
      <c r="A42" s="13" t="s">
        <v>2</v>
      </c>
      <c r="B42" s="13" t="s">
        <v>3</v>
      </c>
      <c r="C42" s="14" t="s">
        <v>4</v>
      </c>
      <c r="D42" s="68" t="s">
        <v>5</v>
      </c>
      <c r="E42" s="15" t="s">
        <v>6</v>
      </c>
      <c r="F42" s="15" t="s">
        <v>7</v>
      </c>
    </row>
    <row r="43" spans="1:6" x14ac:dyDescent="0.3">
      <c r="A43" s="16">
        <v>1</v>
      </c>
      <c r="B43" s="17" t="s">
        <v>8</v>
      </c>
      <c r="C43" s="18" t="s">
        <v>45</v>
      </c>
      <c r="D43" s="64">
        <v>1</v>
      </c>
      <c r="E43" s="19"/>
      <c r="F43" s="31">
        <f t="shared" ref="F43:F44" si="3">D43*E43</f>
        <v>0</v>
      </c>
    </row>
    <row r="44" spans="1:6" ht="21.45" x14ac:dyDescent="0.3">
      <c r="A44" s="16">
        <v>2</v>
      </c>
      <c r="B44" s="17" t="s">
        <v>8</v>
      </c>
      <c r="C44" s="18" t="s">
        <v>46</v>
      </c>
      <c r="D44" s="64">
        <v>1</v>
      </c>
      <c r="E44" s="19"/>
      <c r="F44" s="31">
        <f t="shared" si="3"/>
        <v>0</v>
      </c>
    </row>
    <row r="45" spans="1:6" x14ac:dyDescent="0.3">
      <c r="A45" s="41"/>
      <c r="B45" s="38"/>
      <c r="C45" s="39"/>
      <c r="D45" s="65"/>
      <c r="E45" s="40"/>
      <c r="F45" s="40"/>
    </row>
    <row r="46" spans="1:6" x14ac:dyDescent="0.3">
      <c r="A46" s="27" t="s">
        <v>22</v>
      </c>
      <c r="B46" s="27"/>
      <c r="C46" s="27"/>
      <c r="D46" s="70"/>
      <c r="E46" s="29"/>
      <c r="F46" s="30">
        <f>SUM(F43:F44)</f>
        <v>0</v>
      </c>
    </row>
    <row r="47" spans="1:6" x14ac:dyDescent="0.3">
      <c r="A47" s="42"/>
      <c r="B47" s="38"/>
      <c r="C47" s="39"/>
      <c r="D47" s="65"/>
      <c r="E47" s="40"/>
      <c r="F47" s="40"/>
    </row>
    <row r="48" spans="1:6" x14ac:dyDescent="0.3">
      <c r="A48" s="8" t="s">
        <v>14</v>
      </c>
      <c r="B48" s="9"/>
      <c r="C48" s="10" t="s">
        <v>15</v>
      </c>
      <c r="D48" s="67"/>
      <c r="E48" s="12"/>
      <c r="F48" s="9"/>
    </row>
    <row r="49" spans="1:6" ht="11.15" thickBot="1" x14ac:dyDescent="0.35">
      <c r="A49" s="36" t="s">
        <v>24</v>
      </c>
      <c r="B49" s="36"/>
      <c r="C49" s="10" t="s">
        <v>25</v>
      </c>
      <c r="D49" s="67"/>
      <c r="E49" s="12"/>
      <c r="F49" s="9"/>
    </row>
    <row r="50" spans="1:6" ht="11.15" thickBot="1" x14ac:dyDescent="0.35">
      <c r="A50" s="13" t="s">
        <v>2</v>
      </c>
      <c r="B50" s="13" t="s">
        <v>3</v>
      </c>
      <c r="C50" s="14" t="s">
        <v>4</v>
      </c>
      <c r="D50" s="68" t="s">
        <v>5</v>
      </c>
      <c r="E50" s="15" t="s">
        <v>6</v>
      </c>
      <c r="F50" s="15" t="s">
        <v>7</v>
      </c>
    </row>
    <row r="51" spans="1:6" x14ac:dyDescent="0.3">
      <c r="A51" s="16">
        <v>1</v>
      </c>
      <c r="B51" s="17" t="s">
        <v>8</v>
      </c>
      <c r="C51" s="18" t="s">
        <v>47</v>
      </c>
      <c r="D51" s="64">
        <v>2</v>
      </c>
      <c r="E51" s="19"/>
      <c r="F51" s="31">
        <f t="shared" ref="F51:F60" si="4">D51*E51</f>
        <v>0</v>
      </c>
    </row>
    <row r="52" spans="1:6" x14ac:dyDescent="0.3">
      <c r="A52" s="43">
        <v>2</v>
      </c>
      <c r="B52" s="17" t="s">
        <v>9</v>
      </c>
      <c r="C52" s="18" t="s">
        <v>27</v>
      </c>
      <c r="D52" s="64">
        <v>800</v>
      </c>
      <c r="E52" s="19"/>
      <c r="F52" s="31">
        <f t="shared" si="4"/>
        <v>0</v>
      </c>
    </row>
    <row r="53" spans="1:6" x14ac:dyDescent="0.3">
      <c r="A53" s="16">
        <v>3</v>
      </c>
      <c r="B53" s="17" t="s">
        <v>9</v>
      </c>
      <c r="C53" s="18" t="s">
        <v>28</v>
      </c>
      <c r="D53" s="64">
        <v>300</v>
      </c>
      <c r="E53" s="19"/>
      <c r="F53" s="31">
        <f t="shared" si="4"/>
        <v>0</v>
      </c>
    </row>
    <row r="54" spans="1:6" x14ac:dyDescent="0.3">
      <c r="A54" s="43">
        <v>4</v>
      </c>
      <c r="B54" s="17" t="s">
        <v>8</v>
      </c>
      <c r="C54" s="18" t="s">
        <v>29</v>
      </c>
      <c r="D54" s="64">
        <v>4</v>
      </c>
      <c r="E54" s="19"/>
      <c r="F54" s="31">
        <f t="shared" si="4"/>
        <v>0</v>
      </c>
    </row>
    <row r="55" spans="1:6" x14ac:dyDescent="0.3">
      <c r="A55" s="16">
        <v>5</v>
      </c>
      <c r="B55" s="17" t="s">
        <v>8</v>
      </c>
      <c r="C55" s="18" t="s">
        <v>30</v>
      </c>
      <c r="D55" s="64">
        <v>4</v>
      </c>
      <c r="E55" s="19"/>
      <c r="F55" s="31">
        <f t="shared" si="4"/>
        <v>0</v>
      </c>
    </row>
    <row r="56" spans="1:6" x14ac:dyDescent="0.3">
      <c r="A56" s="43">
        <v>6</v>
      </c>
      <c r="B56" s="17" t="s">
        <v>9</v>
      </c>
      <c r="C56" s="18" t="s">
        <v>31</v>
      </c>
      <c r="D56" s="64">
        <v>300</v>
      </c>
      <c r="E56" s="19"/>
      <c r="F56" s="31">
        <f t="shared" si="4"/>
        <v>0</v>
      </c>
    </row>
    <row r="57" spans="1:6" x14ac:dyDescent="0.3">
      <c r="A57" s="16">
        <v>7</v>
      </c>
      <c r="B57" s="17" t="s">
        <v>9</v>
      </c>
      <c r="C57" s="18" t="s">
        <v>32</v>
      </c>
      <c r="D57" s="64">
        <v>750</v>
      </c>
      <c r="E57" s="19"/>
      <c r="F57" s="31">
        <f t="shared" si="4"/>
        <v>0</v>
      </c>
    </row>
    <row r="58" spans="1:6" x14ac:dyDescent="0.3">
      <c r="A58" s="43">
        <v>8</v>
      </c>
      <c r="B58" s="17" t="s">
        <v>9</v>
      </c>
      <c r="C58" s="18" t="s">
        <v>33</v>
      </c>
      <c r="D58" s="64">
        <v>100</v>
      </c>
      <c r="E58" s="19"/>
      <c r="F58" s="31">
        <f t="shared" si="4"/>
        <v>0</v>
      </c>
    </row>
    <row r="59" spans="1:6" x14ac:dyDescent="0.3">
      <c r="A59" s="16">
        <v>9</v>
      </c>
      <c r="B59" s="17" t="s">
        <v>9</v>
      </c>
      <c r="C59" s="18" t="s">
        <v>34</v>
      </c>
      <c r="D59" s="64">
        <v>100</v>
      </c>
      <c r="E59" s="19"/>
      <c r="F59" s="31">
        <f t="shared" si="4"/>
        <v>0</v>
      </c>
    </row>
    <row r="60" spans="1:6" x14ac:dyDescent="0.3">
      <c r="A60" s="43">
        <v>10</v>
      </c>
      <c r="B60" s="17" t="s">
        <v>8</v>
      </c>
      <c r="C60" s="18" t="s">
        <v>35</v>
      </c>
      <c r="D60" s="64">
        <v>1</v>
      </c>
      <c r="E60" s="19"/>
      <c r="F60" s="31">
        <f t="shared" si="4"/>
        <v>0</v>
      </c>
    </row>
    <row r="61" spans="1:6" x14ac:dyDescent="0.3">
      <c r="A61" s="38"/>
      <c r="B61" s="38"/>
      <c r="C61" s="39"/>
      <c r="D61" s="38"/>
      <c r="E61" s="40"/>
      <c r="F61" s="38"/>
    </row>
    <row r="62" spans="1:6" x14ac:dyDescent="0.3">
      <c r="A62" s="44" t="s">
        <v>36</v>
      </c>
      <c r="B62" s="44"/>
      <c r="C62" s="44"/>
      <c r="D62" s="45"/>
      <c r="E62" s="46"/>
      <c r="F62" s="47">
        <f>SUM(F51:F60)</f>
        <v>0</v>
      </c>
    </row>
    <row r="64" spans="1:6" x14ac:dyDescent="0.3">
      <c r="A64" s="44" t="s">
        <v>37</v>
      </c>
      <c r="B64" s="44"/>
      <c r="C64" s="44"/>
      <c r="D64" s="45"/>
      <c r="E64" s="46"/>
      <c r="F64" s="47">
        <f>F38+F46+F62</f>
        <v>0</v>
      </c>
    </row>
    <row r="66" spans="1:6" x14ac:dyDescent="0.3">
      <c r="A66" s="8" t="s">
        <v>38</v>
      </c>
      <c r="B66" s="9"/>
      <c r="C66" s="10" t="s">
        <v>23</v>
      </c>
      <c r="D66" s="11"/>
      <c r="E66" s="12"/>
      <c r="F66" s="9"/>
    </row>
    <row r="67" spans="1:6" ht="11.15" thickBot="1" x14ac:dyDescent="0.35">
      <c r="A67" s="36" t="s">
        <v>16</v>
      </c>
      <c r="B67" s="36"/>
      <c r="C67" s="10" t="s">
        <v>17</v>
      </c>
      <c r="D67" s="11"/>
      <c r="E67" s="12"/>
      <c r="F67" s="9"/>
    </row>
    <row r="68" spans="1:6" ht="11.15" thickBot="1" x14ac:dyDescent="0.35">
      <c r="A68" s="13" t="s">
        <v>2</v>
      </c>
      <c r="B68" s="13" t="s">
        <v>3</v>
      </c>
      <c r="C68" s="14" t="s">
        <v>4</v>
      </c>
      <c r="D68" s="13" t="s">
        <v>5</v>
      </c>
      <c r="E68" s="15" t="s">
        <v>6</v>
      </c>
      <c r="F68" s="15" t="s">
        <v>7</v>
      </c>
    </row>
    <row r="69" spans="1:6" s="48" customFormat="1" ht="21.45" x14ac:dyDescent="0.4">
      <c r="A69" s="37">
        <v>1</v>
      </c>
      <c r="B69" s="17" t="s">
        <v>8</v>
      </c>
      <c r="C69" s="18" t="s">
        <v>18</v>
      </c>
      <c r="D69" s="63">
        <v>2</v>
      </c>
      <c r="E69" s="19"/>
      <c r="F69" s="31">
        <f t="shared" ref="F69:F113" si="5">D69*E69</f>
        <v>0</v>
      </c>
    </row>
    <row r="70" spans="1:6" s="38" customFormat="1" x14ac:dyDescent="0.4">
      <c r="C70" s="39"/>
      <c r="E70" s="40"/>
      <c r="F70" s="40"/>
    </row>
    <row r="71" spans="1:6" x14ac:dyDescent="0.3">
      <c r="A71" s="27" t="s">
        <v>39</v>
      </c>
      <c r="B71" s="27"/>
      <c r="C71" s="27"/>
      <c r="D71" s="28"/>
      <c r="E71" s="29"/>
      <c r="F71" s="30">
        <f>SUM(F69)</f>
        <v>0</v>
      </c>
    </row>
    <row r="72" spans="1:6" s="53" customFormat="1" x14ac:dyDescent="0.3">
      <c r="A72" s="49"/>
      <c r="B72" s="49"/>
      <c r="C72" s="49"/>
      <c r="D72" s="50"/>
      <c r="E72" s="51"/>
      <c r="F72" s="52"/>
    </row>
    <row r="73" spans="1:6" x14ac:dyDescent="0.3">
      <c r="A73" s="8" t="s">
        <v>38</v>
      </c>
      <c r="B73" s="9"/>
      <c r="C73" s="10" t="s">
        <v>23</v>
      </c>
      <c r="D73" s="11"/>
      <c r="E73" s="12"/>
      <c r="F73" s="9"/>
    </row>
    <row r="74" spans="1:6" ht="11.15" thickBot="1" x14ac:dyDescent="0.35">
      <c r="A74" s="36" t="s">
        <v>20</v>
      </c>
      <c r="B74" s="36"/>
      <c r="C74" s="10" t="s">
        <v>21</v>
      </c>
      <c r="D74" s="11"/>
      <c r="E74" s="12"/>
      <c r="F74" s="9"/>
    </row>
    <row r="75" spans="1:6" ht="11.15" thickBot="1" x14ac:dyDescent="0.35">
      <c r="A75" s="13" t="s">
        <v>2</v>
      </c>
      <c r="B75" s="13" t="s">
        <v>3</v>
      </c>
      <c r="C75" s="14" t="s">
        <v>4</v>
      </c>
      <c r="D75" s="13" t="s">
        <v>5</v>
      </c>
      <c r="E75" s="15" t="s">
        <v>6</v>
      </c>
      <c r="F75" s="15" t="s">
        <v>7</v>
      </c>
    </row>
    <row r="76" spans="1:6" x14ac:dyDescent="0.3">
      <c r="A76" s="43">
        <v>1</v>
      </c>
      <c r="B76" s="17" t="s">
        <v>8</v>
      </c>
      <c r="C76" s="18" t="s">
        <v>49</v>
      </c>
      <c r="D76" s="64">
        <v>1</v>
      </c>
      <c r="E76" s="19"/>
      <c r="F76" s="31">
        <f t="shared" ref="F76" si="6">D76*E76</f>
        <v>0</v>
      </c>
    </row>
    <row r="77" spans="1:6" s="48" customFormat="1" x14ac:dyDescent="0.4">
      <c r="A77" s="16">
        <v>2</v>
      </c>
      <c r="B77" s="17" t="s">
        <v>8</v>
      </c>
      <c r="C77" s="18" t="s">
        <v>45</v>
      </c>
      <c r="D77" s="64">
        <v>1</v>
      </c>
      <c r="E77" s="19"/>
      <c r="F77" s="31">
        <f t="shared" ref="F77:F78" si="7">D77*E77</f>
        <v>0</v>
      </c>
    </row>
    <row r="78" spans="1:6" s="48" customFormat="1" ht="21.45" x14ac:dyDescent="0.4">
      <c r="A78" s="16">
        <v>3</v>
      </c>
      <c r="B78" s="17" t="s">
        <v>8</v>
      </c>
      <c r="C78" s="18" t="s">
        <v>46</v>
      </c>
      <c r="D78" s="64">
        <v>1</v>
      </c>
      <c r="E78" s="19"/>
      <c r="F78" s="31">
        <f t="shared" si="7"/>
        <v>0</v>
      </c>
    </row>
    <row r="79" spans="1:6" s="38" customFormat="1" x14ac:dyDescent="0.4">
      <c r="C79" s="39"/>
      <c r="D79" s="65"/>
      <c r="E79" s="40"/>
    </row>
    <row r="80" spans="1:6" s="48" customFormat="1" x14ac:dyDescent="0.4">
      <c r="A80" s="27" t="s">
        <v>40</v>
      </c>
      <c r="B80" s="27"/>
      <c r="C80" s="27"/>
      <c r="D80" s="66"/>
      <c r="E80" s="29"/>
      <c r="F80" s="30">
        <f>SUM(F76:F78)</f>
        <v>0</v>
      </c>
    </row>
    <row r="81" spans="1:6" s="38" customFormat="1" x14ac:dyDescent="0.4">
      <c r="C81" s="39"/>
      <c r="D81" s="65"/>
      <c r="E81" s="40"/>
    </row>
    <row r="82" spans="1:6" s="48" customFormat="1" x14ac:dyDescent="0.3">
      <c r="A82" s="8" t="s">
        <v>38</v>
      </c>
      <c r="B82" s="9"/>
      <c r="C82" s="10" t="s">
        <v>23</v>
      </c>
      <c r="D82" s="67"/>
      <c r="E82" s="12"/>
      <c r="F82" s="9"/>
    </row>
    <row r="83" spans="1:6" s="48" customFormat="1" ht="11.15" thickBot="1" x14ac:dyDescent="0.35">
      <c r="A83" s="36" t="s">
        <v>24</v>
      </c>
      <c r="B83" s="36"/>
      <c r="C83" s="10" t="s">
        <v>25</v>
      </c>
      <c r="D83" s="67"/>
      <c r="E83" s="12"/>
      <c r="F83" s="9"/>
    </row>
    <row r="84" spans="1:6" ht="11.15" thickBot="1" x14ac:dyDescent="0.35">
      <c r="A84" s="13" t="s">
        <v>2</v>
      </c>
      <c r="B84" s="13" t="s">
        <v>3</v>
      </c>
      <c r="C84" s="14" t="s">
        <v>4</v>
      </c>
      <c r="D84" s="68" t="s">
        <v>5</v>
      </c>
      <c r="E84" s="15" t="s">
        <v>6</v>
      </c>
      <c r="F84" s="15" t="s">
        <v>7</v>
      </c>
    </row>
    <row r="85" spans="1:6" s="48" customFormat="1" x14ac:dyDescent="0.4">
      <c r="A85" s="43">
        <v>1</v>
      </c>
      <c r="B85" s="17" t="s">
        <v>8</v>
      </c>
      <c r="C85" s="18" t="s">
        <v>26</v>
      </c>
      <c r="D85" s="64">
        <v>2</v>
      </c>
      <c r="E85" s="19"/>
      <c r="F85" s="31">
        <f t="shared" ref="F85:F94" si="8">D85*E85</f>
        <v>0</v>
      </c>
    </row>
    <row r="86" spans="1:6" s="48" customFormat="1" x14ac:dyDescent="0.4">
      <c r="A86" s="43">
        <v>2</v>
      </c>
      <c r="B86" s="17" t="s">
        <v>9</v>
      </c>
      <c r="C86" s="18" t="s">
        <v>27</v>
      </c>
      <c r="D86" s="64">
        <v>800</v>
      </c>
      <c r="E86" s="19"/>
      <c r="F86" s="31">
        <f t="shared" si="8"/>
        <v>0</v>
      </c>
    </row>
    <row r="87" spans="1:6" s="48" customFormat="1" x14ac:dyDescent="0.4">
      <c r="A87" s="43">
        <v>3</v>
      </c>
      <c r="B87" s="17" t="s">
        <v>9</v>
      </c>
      <c r="C87" s="18" t="s">
        <v>28</v>
      </c>
      <c r="D87" s="64">
        <v>300</v>
      </c>
      <c r="E87" s="19"/>
      <c r="F87" s="31">
        <f t="shared" si="8"/>
        <v>0</v>
      </c>
    </row>
    <row r="88" spans="1:6" s="48" customFormat="1" x14ac:dyDescent="0.4">
      <c r="A88" s="43">
        <v>4</v>
      </c>
      <c r="B88" s="17" t="s">
        <v>8</v>
      </c>
      <c r="C88" s="18" t="s">
        <v>29</v>
      </c>
      <c r="D88" s="64">
        <v>4</v>
      </c>
      <c r="E88" s="19"/>
      <c r="F88" s="31">
        <f t="shared" si="8"/>
        <v>0</v>
      </c>
    </row>
    <row r="89" spans="1:6" s="48" customFormat="1" x14ac:dyDescent="0.4">
      <c r="A89" s="43">
        <v>5</v>
      </c>
      <c r="B89" s="17" t="s">
        <v>8</v>
      </c>
      <c r="C89" s="18" t="s">
        <v>30</v>
      </c>
      <c r="D89" s="64">
        <v>4</v>
      </c>
      <c r="E89" s="19"/>
      <c r="F89" s="31">
        <f t="shared" si="8"/>
        <v>0</v>
      </c>
    </row>
    <row r="90" spans="1:6" s="48" customFormat="1" x14ac:dyDescent="0.4">
      <c r="A90" s="43">
        <v>6</v>
      </c>
      <c r="B90" s="17" t="s">
        <v>9</v>
      </c>
      <c r="C90" s="18" t="s">
        <v>31</v>
      </c>
      <c r="D90" s="64">
        <v>300</v>
      </c>
      <c r="E90" s="19"/>
      <c r="F90" s="31">
        <f t="shared" si="8"/>
        <v>0</v>
      </c>
    </row>
    <row r="91" spans="1:6" s="48" customFormat="1" x14ac:dyDescent="0.4">
      <c r="A91" s="43">
        <v>7</v>
      </c>
      <c r="B91" s="17" t="s">
        <v>9</v>
      </c>
      <c r="C91" s="18" t="s">
        <v>32</v>
      </c>
      <c r="D91" s="64">
        <v>750</v>
      </c>
      <c r="E91" s="19"/>
      <c r="F91" s="31">
        <f t="shared" si="8"/>
        <v>0</v>
      </c>
    </row>
    <row r="92" spans="1:6" s="48" customFormat="1" x14ac:dyDescent="0.4">
      <c r="A92" s="43">
        <v>8</v>
      </c>
      <c r="B92" s="17" t="s">
        <v>9</v>
      </c>
      <c r="C92" s="18" t="s">
        <v>33</v>
      </c>
      <c r="D92" s="64">
        <v>100</v>
      </c>
      <c r="E92" s="19"/>
      <c r="F92" s="31">
        <f t="shared" si="8"/>
        <v>0</v>
      </c>
    </row>
    <row r="93" spans="1:6" s="48" customFormat="1" x14ac:dyDescent="0.4">
      <c r="A93" s="43">
        <v>9</v>
      </c>
      <c r="B93" s="17" t="s">
        <v>9</v>
      </c>
      <c r="C93" s="18" t="s">
        <v>34</v>
      </c>
      <c r="D93" s="64">
        <v>100</v>
      </c>
      <c r="E93" s="19"/>
      <c r="F93" s="31">
        <f t="shared" si="8"/>
        <v>0</v>
      </c>
    </row>
    <row r="94" spans="1:6" s="48" customFormat="1" x14ac:dyDescent="0.4">
      <c r="A94" s="43">
        <v>10</v>
      </c>
      <c r="B94" s="17" t="s">
        <v>8</v>
      </c>
      <c r="C94" s="18" t="s">
        <v>35</v>
      </c>
      <c r="D94" s="64">
        <v>1</v>
      </c>
      <c r="E94" s="19"/>
      <c r="F94" s="31">
        <f t="shared" si="8"/>
        <v>0</v>
      </c>
    </row>
    <row r="95" spans="1:6" s="38" customFormat="1" x14ac:dyDescent="0.4">
      <c r="C95" s="39"/>
      <c r="E95" s="40"/>
    </row>
    <row r="96" spans="1:6" s="48" customFormat="1" x14ac:dyDescent="0.4">
      <c r="A96" s="44" t="s">
        <v>41</v>
      </c>
      <c r="B96" s="44"/>
      <c r="C96" s="44"/>
      <c r="D96" s="45"/>
      <c r="E96" s="46"/>
      <c r="F96" s="47">
        <f>SUM(F85:F95)</f>
        <v>0</v>
      </c>
    </row>
    <row r="97" spans="1:6" s="38" customFormat="1" x14ac:dyDescent="0.4">
      <c r="A97" s="49"/>
      <c r="B97" s="49"/>
      <c r="C97" s="49"/>
      <c r="D97" s="50"/>
      <c r="E97" s="51"/>
      <c r="F97" s="52"/>
    </row>
    <row r="98" spans="1:6" x14ac:dyDescent="0.3">
      <c r="A98" s="44" t="s">
        <v>43</v>
      </c>
      <c r="B98" s="44"/>
      <c r="C98" s="44"/>
      <c r="D98" s="45"/>
      <c r="E98" s="46"/>
      <c r="F98" s="47">
        <f>F71+F80+F96</f>
        <v>0</v>
      </c>
    </row>
    <row r="99" spans="1:6" s="38" customFormat="1" x14ac:dyDescent="0.4">
      <c r="A99" s="49"/>
      <c r="B99" s="49"/>
      <c r="C99" s="49"/>
      <c r="D99" s="50"/>
      <c r="E99" s="51"/>
      <c r="F99" s="52"/>
    </row>
    <row r="100" spans="1:6" s="38" customFormat="1" ht="11.15" thickBot="1" x14ac:dyDescent="0.35">
      <c r="A100" s="8" t="s">
        <v>50</v>
      </c>
      <c r="B100" s="9"/>
      <c r="C100" s="10" t="s">
        <v>51</v>
      </c>
      <c r="D100" s="11"/>
      <c r="E100" s="12"/>
      <c r="F100" s="9"/>
    </row>
    <row r="101" spans="1:6" s="38" customFormat="1" ht="11.15" thickBot="1" x14ac:dyDescent="0.45">
      <c r="A101" s="13" t="s">
        <v>2</v>
      </c>
      <c r="B101" s="13" t="s">
        <v>3</v>
      </c>
      <c r="C101" s="14" t="s">
        <v>4</v>
      </c>
      <c r="D101" s="13" t="s">
        <v>5</v>
      </c>
      <c r="E101" s="15" t="s">
        <v>6</v>
      </c>
      <c r="F101" s="15" t="s">
        <v>7</v>
      </c>
    </row>
    <row r="102" spans="1:6" s="38" customFormat="1" ht="42.9" x14ac:dyDescent="0.4">
      <c r="A102" s="16">
        <v>1</v>
      </c>
      <c r="B102" s="17" t="s">
        <v>8</v>
      </c>
      <c r="C102" s="18" t="s">
        <v>52</v>
      </c>
      <c r="D102" s="63">
        <v>4</v>
      </c>
      <c r="E102" s="19"/>
      <c r="F102" s="31">
        <f>D102*E102</f>
        <v>0</v>
      </c>
    </row>
    <row r="103" spans="1:6" s="38" customFormat="1" ht="32.15" x14ac:dyDescent="0.4">
      <c r="A103" s="16">
        <v>2</v>
      </c>
      <c r="B103" s="17" t="s">
        <v>8</v>
      </c>
      <c r="C103" s="18" t="s">
        <v>53</v>
      </c>
      <c r="D103" s="63">
        <v>4</v>
      </c>
      <c r="E103" s="19"/>
      <c r="F103" s="31">
        <f t="shared" ref="F103:F106" si="9">D103*E103</f>
        <v>0</v>
      </c>
    </row>
    <row r="104" spans="1:6" s="38" customFormat="1" ht="42.9" x14ac:dyDescent="0.4">
      <c r="A104" s="16">
        <v>3</v>
      </c>
      <c r="B104" s="17" t="s">
        <v>8</v>
      </c>
      <c r="C104" s="18" t="s">
        <v>54</v>
      </c>
      <c r="D104" s="63">
        <v>2</v>
      </c>
      <c r="E104" s="19"/>
      <c r="F104" s="31">
        <f t="shared" si="9"/>
        <v>0</v>
      </c>
    </row>
    <row r="105" spans="1:6" s="38" customFormat="1" ht="32.6" thickBot="1" x14ac:dyDescent="0.45">
      <c r="A105" s="16">
        <v>4</v>
      </c>
      <c r="B105" s="17" t="s">
        <v>8</v>
      </c>
      <c r="C105" s="18" t="s">
        <v>55</v>
      </c>
      <c r="D105" s="63">
        <v>1</v>
      </c>
      <c r="E105" s="19"/>
      <c r="F105" s="31">
        <f t="shared" si="9"/>
        <v>0</v>
      </c>
    </row>
    <row r="106" spans="1:6" s="38" customFormat="1" ht="64.3" x14ac:dyDescent="0.4">
      <c r="A106" s="16">
        <v>5</v>
      </c>
      <c r="B106" s="17" t="s">
        <v>8</v>
      </c>
      <c r="C106" s="18" t="s">
        <v>56</v>
      </c>
      <c r="D106" s="63">
        <v>1</v>
      </c>
      <c r="E106" s="19"/>
      <c r="F106" s="31">
        <f t="shared" si="9"/>
        <v>0</v>
      </c>
    </row>
    <row r="107" spans="1:6" s="38" customFormat="1" x14ac:dyDescent="0.4">
      <c r="A107" s="49"/>
      <c r="B107" s="49"/>
      <c r="C107" s="49"/>
      <c r="D107" s="50"/>
      <c r="E107" s="51"/>
      <c r="F107" s="52"/>
    </row>
    <row r="108" spans="1:6" s="38" customFormat="1" x14ac:dyDescent="0.4">
      <c r="A108" s="44" t="s">
        <v>57</v>
      </c>
      <c r="B108" s="44"/>
      <c r="C108" s="44"/>
      <c r="D108" s="45"/>
      <c r="E108" s="46"/>
      <c r="F108" s="47">
        <f>SUM(F102:F106)</f>
        <v>0</v>
      </c>
    </row>
    <row r="109" spans="1:6" s="38" customFormat="1" x14ac:dyDescent="0.4">
      <c r="C109" s="39"/>
      <c r="E109" s="40"/>
    </row>
    <row r="110" spans="1:6" s="48" customFormat="1" x14ac:dyDescent="0.3">
      <c r="A110" s="8" t="s">
        <v>58</v>
      </c>
      <c r="B110" s="9"/>
      <c r="C110" s="10" t="s">
        <v>48</v>
      </c>
      <c r="D110" s="11"/>
      <c r="E110" s="12"/>
      <c r="F110" s="9"/>
    </row>
    <row r="111" spans="1:6" s="48" customFormat="1" ht="11.15" thickBot="1" x14ac:dyDescent="0.35">
      <c r="A111" s="54"/>
      <c r="B111" s="54"/>
      <c r="C111" s="55"/>
      <c r="D111" s="56"/>
      <c r="E111" s="57"/>
      <c r="F111" s="58"/>
    </row>
    <row r="112" spans="1:6" s="38" customFormat="1" ht="11.15" thickBot="1" x14ac:dyDescent="0.45">
      <c r="A112" s="13" t="s">
        <v>2</v>
      </c>
      <c r="B112" s="13" t="s">
        <v>3</v>
      </c>
      <c r="C112" s="14" t="s">
        <v>4</v>
      </c>
      <c r="D112" s="13" t="s">
        <v>5</v>
      </c>
      <c r="E112" s="15" t="s">
        <v>6</v>
      </c>
      <c r="F112" s="15" t="s">
        <v>7</v>
      </c>
    </row>
    <row r="113" spans="1:8" s="48" customFormat="1" x14ac:dyDescent="0.4">
      <c r="A113" s="16">
        <v>1</v>
      </c>
      <c r="B113" s="59" t="s">
        <v>8</v>
      </c>
      <c r="C113" s="60" t="s">
        <v>42</v>
      </c>
      <c r="D113" s="73">
        <v>1</v>
      </c>
      <c r="E113" s="61"/>
      <c r="F113" s="61">
        <f t="shared" si="5"/>
        <v>0</v>
      </c>
    </row>
    <row r="115" spans="1:8" x14ac:dyDescent="0.3">
      <c r="A115" s="44" t="s">
        <v>59</v>
      </c>
      <c r="B115" s="44"/>
      <c r="C115" s="44"/>
      <c r="D115" s="45"/>
      <c r="E115" s="46"/>
      <c r="F115" s="47">
        <f>F113</f>
        <v>0</v>
      </c>
    </row>
    <row r="117" spans="1:8" ht="19.3" customHeight="1" x14ac:dyDescent="0.3">
      <c r="A117" s="62" t="s">
        <v>44</v>
      </c>
      <c r="B117" s="62"/>
      <c r="C117" s="62"/>
      <c r="D117" s="28"/>
      <c r="E117" s="29"/>
      <c r="F117" s="30">
        <f>F23+F31+F64+F98+F115+F108</f>
        <v>0</v>
      </c>
      <c r="H117" s="32"/>
    </row>
  </sheetData>
  <mergeCells count="21">
    <mergeCell ref="A98:C98"/>
    <mergeCell ref="A80:C80"/>
    <mergeCell ref="A62:C62"/>
    <mergeCell ref="A64:C64"/>
    <mergeCell ref="A67:B67"/>
    <mergeCell ref="A71:C71"/>
    <mergeCell ref="A74:B74"/>
    <mergeCell ref="A117:C117"/>
    <mergeCell ref="A83:B83"/>
    <mergeCell ref="A96:C96"/>
    <mergeCell ref="A111:B111"/>
    <mergeCell ref="A115:C115"/>
    <mergeCell ref="A108:C108"/>
    <mergeCell ref="A49:B49"/>
    <mergeCell ref="A1:F1"/>
    <mergeCell ref="A23:C23"/>
    <mergeCell ref="A31:C31"/>
    <mergeCell ref="A34:B34"/>
    <mergeCell ref="A38:C38"/>
    <mergeCell ref="A41:B41"/>
    <mergeCell ref="A46:C46"/>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80A0D55CE2DB4EBD872BDD0B733C47" ma:contentTypeVersion="18" ma:contentTypeDescription="Crear nuevo documento." ma:contentTypeScope="" ma:versionID="8e9cde0edf372d3354b7dd22adfbe60a">
  <xsd:schema xmlns:xsd="http://www.w3.org/2001/XMLSchema" xmlns:xs="http://www.w3.org/2001/XMLSchema" xmlns:p="http://schemas.microsoft.com/office/2006/metadata/properties" xmlns:ns2="74d71438-6911-4910-9942-66aea097cd67" xmlns:ns3="3ecf1f3c-7095-4170-956c-9bb078c8fd0e" targetNamespace="http://schemas.microsoft.com/office/2006/metadata/properties" ma:root="true" ma:fieldsID="be2ab1873bcb285bcf967e939d662667" ns2:_="" ns3:_="">
    <xsd:import namespace="74d71438-6911-4910-9942-66aea097cd67"/>
    <xsd:import namespace="3ecf1f3c-7095-4170-956c-9bb078c8fd0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CR" minOccurs="0"/>
                <xsd:element ref="ns2:MediaLengthInSecond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d71438-6911-4910-9942-66aea097cd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bd75205c-aeec-4ffd-b8da-7772a674f89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cf1f3c-7095-4170-956c-9bb078c8fd0e"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69e2c3b3-7236-4822-824f-366ac4e83cec}" ma:internalName="TaxCatchAll" ma:showField="CatchAllData" ma:web="3ecf1f3c-7095-4170-956c-9bb078c8fd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4d71438-6911-4910-9942-66aea097cd67">
      <Terms xmlns="http://schemas.microsoft.com/office/infopath/2007/PartnerControls"/>
    </lcf76f155ced4ddcb4097134ff3c332f>
    <TaxCatchAll xmlns="3ecf1f3c-7095-4170-956c-9bb078c8fd0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CB60D3-5F01-4951-9133-9531D2E993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d71438-6911-4910-9942-66aea097cd67"/>
    <ds:schemaRef ds:uri="3ecf1f3c-7095-4170-956c-9bb078c8fd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FCFBA5-3636-450C-A667-36B479B84B2F}">
  <ds:schemaRefs>
    <ds:schemaRef ds:uri="http://schemas.microsoft.com/office/2006/metadata/properties"/>
    <ds:schemaRef ds:uri="http://schemas.microsoft.com/office/infopath/2007/PartnerControls"/>
    <ds:schemaRef ds:uri="74d71438-6911-4910-9942-66aea097cd67"/>
    <ds:schemaRef ds:uri="3ecf1f3c-7095-4170-956c-9bb078c8fd0e"/>
  </ds:schemaRefs>
</ds:datastoreItem>
</file>

<file path=customXml/itemProps3.xml><?xml version="1.0" encoding="utf-8"?>
<ds:datastoreItem xmlns:ds="http://schemas.openxmlformats.org/officeDocument/2006/customXml" ds:itemID="{F24DFFD5-FD0B-4487-ADC7-184A1418ED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1</vt:i4>
      </vt:variant>
    </vt:vector>
  </HeadingPairs>
  <TitlesOfParts>
    <vt:vector size="1" baseType="lpstr">
      <vt:lpstr>2621002 Mediciones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2026-01-06T12:33:39Z</dcterms:created>
  <dcterms:modified xsi:type="dcterms:W3CDTF">2026-03-25T08:05:20Z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0x0101001180A0D55CE2DB4EBD872BDD0B733C47</vt:lpwstr>
  </property>
</Properties>
</file>