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autoCompressPictures="0" defaultThemeVersion="124226"/>
  <mc:AlternateContent xmlns:mc="http://schemas.openxmlformats.org/markup-compatibility/2006">
    <mc:Choice Requires="x15">
      <x15ac:absPath xmlns:x15ac="http://schemas.microsoft.com/office/spreadsheetml/2010/11/ac" url="https://zalport.sharepoint.com/sites/CONTRACTACI/Documentos compartidos/2.EXPEDIENTES/Expedientes 2025/2520000/2521000/2521002 Marco Albañileria/PLIEGOS/"/>
    </mc:Choice>
  </mc:AlternateContent>
  <xr:revisionPtr revIDLastSave="7" documentId="13_ncr:1_{F93C9671-1C0E-469E-9079-ED1DC771BD58}" xr6:coauthVersionLast="47" xr6:coauthVersionMax="47" xr10:uidLastSave="{2B1F7FC0-529C-4195-A90D-1EAEAFCAA003}"/>
  <bookViews>
    <workbookView xWindow="-120" yWindow="-120" windowWidth="29040" windowHeight="17520" xr2:uid="{00000000-000D-0000-FFFF-FFFF00000000}"/>
  </bookViews>
  <sheets>
    <sheet name="2521002 Presupuesto " sheetId="12" r:id="rId1"/>
  </sheets>
  <definedNames>
    <definedName name="OLE_LINK1" localSheetId="0">'2521002 Presupuesto '!$A$2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8" i="12" l="1"/>
  <c r="G317" i="12"/>
  <c r="G177" i="12" l="1"/>
  <c r="G125" i="12"/>
  <c r="G77" i="12"/>
  <c r="G15"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358" i="12"/>
  <c r="G359" i="12"/>
  <c r="G360" i="12"/>
  <c r="G361" i="12"/>
  <c r="G362" i="12"/>
  <c r="G363" i="12"/>
  <c r="G364" i="12"/>
  <c r="G365" i="12"/>
  <c r="G366" i="12"/>
  <c r="G367" i="12"/>
  <c r="G368" i="12"/>
  <c r="G369" i="12"/>
  <c r="G370" i="12"/>
  <c r="G371" i="12"/>
  <c r="G372" i="12"/>
  <c r="G373" i="12"/>
  <c r="G374" i="12"/>
  <c r="G375" i="12"/>
  <c r="G376" i="12"/>
  <c r="G347" i="12"/>
  <c r="G348" i="12"/>
  <c r="G349" i="12"/>
  <c r="G350" i="12"/>
  <c r="G351" i="12"/>
  <c r="G352" i="12"/>
  <c r="G353" i="12"/>
  <c r="G326" i="12"/>
  <c r="G327" i="12"/>
  <c r="G328" i="12"/>
  <c r="G329" i="12"/>
  <c r="G330" i="12"/>
  <c r="G331" i="12"/>
  <c r="G332" i="12"/>
  <c r="G333" i="12"/>
  <c r="G334" i="12"/>
  <c r="G335" i="12"/>
  <c r="G336" i="12"/>
  <c r="G337" i="12"/>
  <c r="G338" i="12"/>
  <c r="G339" i="12"/>
  <c r="G340" i="12"/>
  <c r="G341" i="12"/>
  <c r="G342" i="12"/>
  <c r="G273" i="12"/>
  <c r="G274" i="12"/>
  <c r="G275" i="12"/>
  <c r="G276" i="12"/>
  <c r="F277" i="12"/>
  <c r="G277" i="12"/>
  <c r="G278" i="12"/>
  <c r="G279" i="12"/>
  <c r="G280" i="12"/>
  <c r="G281" i="12"/>
  <c r="G282" i="12"/>
  <c r="G283" i="12"/>
  <c r="G289" i="12"/>
  <c r="G290" i="12"/>
  <c r="G291" i="12"/>
  <c r="G292" i="12"/>
  <c r="G293" i="12"/>
  <c r="G294" i="12"/>
  <c r="G300" i="12"/>
  <c r="G301" i="12"/>
  <c r="G302" i="12"/>
  <c r="G303" i="12"/>
  <c r="G309" i="12"/>
  <c r="G310" i="12"/>
  <c r="G311" i="12"/>
  <c r="G312" i="12"/>
  <c r="G313" i="12"/>
  <c r="F314" i="12"/>
  <c r="G314" i="12" s="1"/>
  <c r="G315" i="12"/>
  <c r="G316" i="12"/>
  <c r="G242" i="12"/>
  <c r="G243" i="12"/>
  <c r="G244" i="12"/>
  <c r="G245" i="12"/>
  <c r="G252" i="12"/>
  <c r="G253" i="12"/>
  <c r="G254" i="12"/>
  <c r="G255" i="12"/>
  <c r="G256" i="12"/>
  <c r="G257" i="12"/>
  <c r="G258" i="12"/>
  <c r="G259" i="12"/>
  <c r="G260" i="12"/>
  <c r="G261" i="12"/>
  <c r="G262" i="12"/>
  <c r="G263" i="12"/>
  <c r="G264" i="12"/>
  <c r="G265"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4" i="12"/>
  <c r="G5" i="12"/>
  <c r="G6" i="12"/>
  <c r="G7" i="12"/>
  <c r="G8" i="12"/>
  <c r="G183" i="12"/>
  <c r="G184" i="12"/>
  <c r="G185" i="12"/>
  <c r="G186" i="12"/>
  <c r="G187" i="12"/>
  <c r="G188" i="12"/>
  <c r="G189" i="12"/>
  <c r="G190" i="12"/>
  <c r="G191" i="12"/>
  <c r="G192" i="12"/>
  <c r="G193" i="12"/>
  <c r="G194" i="12"/>
  <c r="G195" i="12"/>
  <c r="G196" i="12"/>
  <c r="G197" i="12"/>
  <c r="G198" i="12"/>
  <c r="G199" i="12"/>
  <c r="G200" i="12"/>
  <c r="G201"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65" i="12"/>
  <c r="G66" i="12"/>
  <c r="G67" i="12"/>
  <c r="G68" i="12"/>
  <c r="G69" i="12"/>
  <c r="G70" i="12"/>
  <c r="G71" i="12"/>
  <c r="G14" i="12"/>
  <c r="G16" i="12"/>
  <c r="A370" i="12"/>
  <c r="A362" i="12"/>
  <c r="A363" i="12" s="1"/>
  <c r="A364" i="12" s="1"/>
  <c r="A365" i="12" s="1"/>
  <c r="A366" i="12" s="1"/>
  <c r="A367" i="12" s="1"/>
  <c r="G251" i="12"/>
  <c r="G320" i="12" l="1"/>
  <c r="G9" i="12"/>
  <c r="G343" i="12"/>
  <c r="G354" i="12"/>
  <c r="G237" i="12"/>
  <c r="G246" i="12"/>
  <c r="G295" i="12"/>
  <c r="G377" i="12"/>
  <c r="G284" i="12"/>
  <c r="G304" i="12"/>
  <c r="G178" i="12"/>
  <c r="G266" i="12"/>
  <c r="G268" i="12" s="1"/>
  <c r="G60" i="12"/>
  <c r="G126" i="12"/>
  <c r="G72" i="12"/>
  <c r="G202" i="12"/>
  <c r="G322" i="12" l="1"/>
  <c r="G204" i="12"/>
  <c r="F379" i="12" l="1"/>
</calcChain>
</file>

<file path=xl/sharedStrings.xml><?xml version="1.0" encoding="utf-8"?>
<sst xmlns="http://schemas.openxmlformats.org/spreadsheetml/2006/main" count="1043" uniqueCount="607">
  <si>
    <t>NUM.</t>
  </si>
  <si>
    <t>CODIGO</t>
  </si>
  <si>
    <t>UM</t>
  </si>
  <si>
    <t>DESCRIPCION</t>
  </si>
  <si>
    <t>MANO DE OBRA</t>
  </si>
  <si>
    <t>H</t>
  </si>
  <si>
    <t>MATERIALES</t>
  </si>
  <si>
    <t>CAPITULO</t>
  </si>
  <si>
    <t>Oficial 1ª</t>
  </si>
  <si>
    <t>Encargado</t>
  </si>
  <si>
    <t>m2</t>
  </si>
  <si>
    <t>m3</t>
  </si>
  <si>
    <t>Carga con medios manuales y transporte de residuos inertes o no especiales a instalación autorizada de gestión de residuos, con contenedor de 12 m3 de capacidad.</t>
  </si>
  <si>
    <t>Repaso y compactación de suelo de zanja de más de 0,6 y menos de 1,5 de ancho, con compactación del 90% PM.</t>
  </si>
  <si>
    <t>Base de hormigón HM-20 / B / 20 / I, de consistencia blanda y tamaño máximo del árido 20mm, vertido con transporte interior mecánico con extendido y vibrado manual, con acabado regleado.</t>
  </si>
  <si>
    <t>Demolición de pavimento de adoquines colocados sobre tierra, de hasta 2 m de ancho con medios mecánicos y carga sobre camión o acopio por reposición.</t>
  </si>
  <si>
    <t>m</t>
  </si>
  <si>
    <t>Demolición de rigola y base de hormigón, con compresor y carga mecánica sobre camión.</t>
  </si>
  <si>
    <t xml:space="preserve">Repaso y compactación de suelo de zanja de más de 0,6 y menos de 1,5 de ancho, con compactación del 90% PM. </t>
  </si>
  <si>
    <t>Limpieza y desbroce del terreno con retirada de raíces y restos vegetales, carga manual.</t>
  </si>
  <si>
    <t>Demolición de pavimento de panot  colocados sobre hormigón, de hasta 15 cm de espesor y hasta 2 m de ancho, con compresor y carga sobre camión.</t>
  </si>
  <si>
    <t>h</t>
  </si>
  <si>
    <t>Equipo y elementos auxiliares para soldadura eléctrica</t>
  </si>
  <si>
    <t>MAQUINARIA</t>
  </si>
  <si>
    <t>Camión grúa de 5 T.</t>
  </si>
  <si>
    <t>Camión grúa de 8 T.</t>
  </si>
  <si>
    <t>Compresor con dos martillos neumáticos.</t>
  </si>
  <si>
    <t>Dumper de 1,5 t de carga útil con mecanismo hidráulico.</t>
  </si>
  <si>
    <t>Electrobomba sumergible con diámetro de impulsión DN- entre 80 y 150 mm, con motor de 8 kw de potencia y montada con guardamotor.</t>
  </si>
  <si>
    <t>Barredora autopropulsada.</t>
  </si>
  <si>
    <t>Hormigonera de 250 l.</t>
  </si>
  <si>
    <t>Grupo electrógeno de 20 a 30 kVA.</t>
  </si>
  <si>
    <t>Martillo rompedor manual.</t>
  </si>
  <si>
    <t>Minicargadora sobre neumáticos de 2 a 5,9 t, con martillo rompedor.</t>
  </si>
  <si>
    <t>Pala cargadora sobre neumáticos de tamaño medio.</t>
  </si>
  <si>
    <t>Pisón vibrante con placa de 30x33 cm.</t>
  </si>
  <si>
    <t>Retroexcavadora con martillo rompedor.</t>
  </si>
  <si>
    <t>kg</t>
  </si>
  <si>
    <t>Mortero de reparación</t>
  </si>
  <si>
    <t>Material para rejuntado de pavimentos de piedra y adoquines, a base de cemento, áridos seleccionados, resinas sintéticas y aditivos, de elevadas resistencias mecánicas</t>
  </si>
  <si>
    <t>Ladrillo perforado de 290x140x100 mm, para revestir, categoría I, HD</t>
  </si>
  <si>
    <t>Realineación de bordillo recto aprovechando el material existente</t>
  </si>
  <si>
    <t>Reparación de grieta en tabique enyesados con repicado del yeso, colocación de malla flexible de fibra de vidrio revestida de PVC con acabado enyesados</t>
  </si>
  <si>
    <t>REPARACIONES INTERIORES</t>
  </si>
  <si>
    <t>Pintado de paramento vertical de yeso, con pintura plástica con acabado liso, con una capa selladora y dos de acabado</t>
  </si>
  <si>
    <t>Suministro y colocación de pilona de granito bajo relieve del logo de CILSA de 39 x 39 x 60 cm</t>
  </si>
  <si>
    <t>Pulido del pavimento de terrazo o piedra</t>
  </si>
  <si>
    <t>Rebajado, pulido y abrillantado del pavimento de terrazo o piedra</t>
  </si>
  <si>
    <t>A0122000</t>
  </si>
  <si>
    <t>A0140000</t>
  </si>
  <si>
    <t>A0150000</t>
  </si>
  <si>
    <t>A0111000</t>
  </si>
  <si>
    <t>B071N000</t>
  </si>
  <si>
    <t>B05AB200KA17</t>
  </si>
  <si>
    <t>B05AB200</t>
  </si>
  <si>
    <t>B0907200KA11</t>
  </si>
  <si>
    <t>B0B34136</t>
  </si>
  <si>
    <t>Malla electrosoldada de barras corrugadas de acero ME 15x15 cm D: 8-8 mm 6x2,2 m B500T UNE-EN 10080</t>
  </si>
  <si>
    <t>Malla electrosoldada de barras corrugadas de acero ME 15x15 cm D: 10-10 mm 6x2,2 m B500T UNE-EN 10080</t>
  </si>
  <si>
    <t>B0B34137</t>
  </si>
  <si>
    <t>B0F1D2A1</t>
  </si>
  <si>
    <t>B0E244L1</t>
  </si>
  <si>
    <t>M9R6U010</t>
  </si>
  <si>
    <t>M9RZU011</t>
  </si>
  <si>
    <t>M9RZU021</t>
  </si>
  <si>
    <t>M9REU010</t>
  </si>
  <si>
    <t>F2194AF1</t>
  </si>
  <si>
    <t>F2R641M0</t>
  </si>
  <si>
    <t>F227A00A</t>
  </si>
  <si>
    <t>M9R3U020</t>
  </si>
  <si>
    <t>K2211111</t>
  </si>
  <si>
    <t>F2194U22</t>
  </si>
  <si>
    <t>F2193A05</t>
  </si>
  <si>
    <t>M9R3U010</t>
  </si>
  <si>
    <t>Base para rigola  de hormigón HM-20 / P / 20 / I, de consistencia plástica y tamaño máximo del árido 20 mm, colocado con transporte interior mecánico, extendido y vibrado manual, acabado regleado.</t>
  </si>
  <si>
    <t>Rigola de 20 cm de ancho con piezas de mortero de cemento de color blanco, de 40x20x7 cm, colocadas con mortero y rejuntadas con lechada de cemento blanco.</t>
  </si>
  <si>
    <t>F97546DA</t>
  </si>
  <si>
    <t>F9F28121</t>
  </si>
  <si>
    <t>CL40AAAA</t>
  </si>
  <si>
    <t>C1503300</t>
  </si>
  <si>
    <t>C1503500</t>
  </si>
  <si>
    <t>C1505120</t>
  </si>
  <si>
    <t>CZ13GA01</t>
  </si>
  <si>
    <t>C200P000</t>
  </si>
  <si>
    <t>C170E000</t>
  </si>
  <si>
    <t>C1705700</t>
  </si>
  <si>
    <t>CZ112000</t>
  </si>
  <si>
    <t>C170H000</t>
  </si>
  <si>
    <t>Máquina cortajuntas con disco de diamante para pavimento.</t>
  </si>
  <si>
    <t>C2001000</t>
  </si>
  <si>
    <t>C13361L0</t>
  </si>
  <si>
    <t>C1101200</t>
  </si>
  <si>
    <t>C1311430</t>
  </si>
  <si>
    <t>C133A0J0</t>
  </si>
  <si>
    <t>C1105A00</t>
  </si>
  <si>
    <t>Carretilla  autopropulsada de capacidad 600 a 1000 l, con mecanismo hidráulico de descarga y giro de la tolva de 180 º.</t>
  </si>
  <si>
    <t>C1506J22</t>
  </si>
  <si>
    <t>C1502000</t>
  </si>
  <si>
    <t>Camión para trabajos generales limpieza y transporte de herramientas de 7 t de carga</t>
  </si>
  <si>
    <t>461R1510</t>
  </si>
  <si>
    <t>Sustitución de alicatado de paramento vertical exterior a una altura &lt;= 3 m, con rasilla de cerámica fina color rojo de 28x14 cm colocada con adhesivo para baldosa cerámica con arranque y repicado de revestimientos existentes y carga manual de escombros</t>
  </si>
  <si>
    <t>482163AV</t>
  </si>
  <si>
    <t>K898J2A0</t>
  </si>
  <si>
    <t>E8442102</t>
  </si>
  <si>
    <t>E844C102</t>
  </si>
  <si>
    <t>K9Z22100</t>
  </si>
  <si>
    <t>K9Z2A100</t>
  </si>
  <si>
    <t>Armadura para losas de hormigón AP500 S de acero en barras corrugadas B500S de límite elástico &gt;= 500 N/mm2</t>
  </si>
  <si>
    <t>F9Z43110</t>
  </si>
  <si>
    <t>Armadura de zanjas y pozos AP500 S de acero en barras corrugadas B500S de límite elástico &gt;= 500 N/mm2</t>
  </si>
  <si>
    <t>F31B3000</t>
  </si>
  <si>
    <t>M219MBC0</t>
  </si>
  <si>
    <t>M219MFC0</t>
  </si>
  <si>
    <t>K3Z1T101</t>
  </si>
  <si>
    <t>K315T101</t>
  </si>
  <si>
    <t>K31BT101</t>
  </si>
  <si>
    <t>DIVISORIAS</t>
  </si>
  <si>
    <t>K618T101</t>
  </si>
  <si>
    <t>K618T201</t>
  </si>
  <si>
    <t>K618T301</t>
  </si>
  <si>
    <t>K618T401</t>
  </si>
  <si>
    <t>K4E8T101</t>
  </si>
  <si>
    <t>K618T501</t>
  </si>
  <si>
    <t>K535TP10</t>
  </si>
  <si>
    <t>K535TV10</t>
  </si>
  <si>
    <t xml:space="preserve">Macizado interior de pared de bloque de 20 cm de espesor con hormigón HA-25/F/12/I hasta una altura máxima de 5 m. </t>
  </si>
  <si>
    <t xml:space="preserve">Formación de zuncho de 20 cm de anchura, con pieza en U lisa de 20x20x20 cm, de mortero de cemento con árido calizo, gris de caras vistas colocada con mortero de cemento 1:3, elaborado en obra, relleno con hormigón HA-25/P/20/IIa, y armadura 4Ø12 y c Ø8 cada 20 cm con acero corrugado B500S. Según planos de detalle. </t>
  </si>
  <si>
    <t>REPARACIONES URBANIZACIÓN</t>
  </si>
  <si>
    <t>G96511DD</t>
  </si>
  <si>
    <t>G96519E9</t>
  </si>
  <si>
    <t>Pavimento de panot para acera gris de 20x20x4 cm, clase 1a, precio alto, sobre soporte de 3 cm de arena, colocado en truco de maceta con mortero mixto 1: 2: 10 y lechada de cemento portland</t>
  </si>
  <si>
    <t>Desmontaje y colocación para situar en nueva rasante marco y tapa de pozo de alcantarilla u otros servicios, en obras de recubrimiento asfáltico, con mortero de alta resistencia</t>
  </si>
  <si>
    <t>Desmontaje y colocación para situar en nueva rasante reja de desagüe en obras de recubrimiento asfáltico, con mortero de alta resistencia</t>
  </si>
  <si>
    <t>FQ42153G</t>
  </si>
  <si>
    <t>FQ42153J</t>
  </si>
  <si>
    <t>FQ42153H</t>
  </si>
  <si>
    <t>FQ21311B</t>
  </si>
  <si>
    <t>FQ541551</t>
  </si>
  <si>
    <t xml:space="preserve">Cegado de la puerta de 15 a 20 m2   mediante pared de bloque de hormigón de 40x20x20 cm, con árido calizo, macizada con hormigón HA-25 hasta 1 m de altura y anclada con soldadura de anclajes al premarco existente. </t>
  </si>
  <si>
    <t>Plataforma elevadora telescópica articulada, autopropulsada con motor de gasoil de 20 m de altura máxima de trabajo y 9,8 en horizontal, de 227 kg de carga útil, de dimensiones 700x245x245 cm en reposo y 10886 kg de peso vacía, con cesta de dimensiones 150x75 cm</t>
  </si>
  <si>
    <t xml:space="preserve">Capa de limpieza y nivelación de 10 cm de grueso de hormigón HM-20/P/40/I, de consistencia plástica y tamaño máximo del árido 40 mm. </t>
  </si>
  <si>
    <t xml:space="preserve">Suministro y puesta en obra de hormigón HA-25/P/20/IIa de consistencia plástica y tamaño máximo del árido 20 mm en cimentación de zapatas. Acabado remolineado con esponja y portland. </t>
  </si>
  <si>
    <t xml:space="preserve">Pared de sectorización de 20 cm de grueso EI-180, ejecutada con bloque hueco de 40x20x20 cm de mortero de cemento con árido calizo, color gris. colocado con mortero de cemento portland. Incluida p.p. de juntas de sellado con material intumescente EI-180. Hasta 5 m de altura. </t>
  </si>
  <si>
    <t xml:space="preserve">Formación de pilares de 40x40 cm, ejecutado con bloque hueco de 40x20x20 cm de mortero de cemento con árido calizo, color gris. colocado con mortero de cemento portland. Hormigonado interiormente con hormigón HA-25/F/12/IIa y armado según plano de detalle. </t>
  </si>
  <si>
    <t xml:space="preserve">Suministro y montaje de panel prefabricado de lana de roca EI-180 de 120 mm de espesor, formado por chapa de acero prelacado en ambas caras de 0,5 mm de espesor, color gris perla. Panel machembrado y ancho útil 1150 mm para paredes. Certificado EI-180. Completamente acabado. Incluido relleno de juntas con masillas especiales intumescentes entre panel y estructura existente. Incluye p.p. de medios especiales de elevación para trabajos en altura, mermas y remates. </t>
  </si>
  <si>
    <t xml:space="preserve">Suministro y montaje de panel prefabricado de lana de roca EI-90 de 80 mm de espesor, formado por chapa de acero prelacado en ambas caras de 0,5 mm de espesor, color gris perla. Panel machembrado y ancho útil 1150 mm para voladizo inclinado para protección estructura de cubierta. Certificado EI-180. Completamente acabado según plano de detalle. Incluido relleno de juntas con masillas especiales intumescentes entre panel y estructura existente. Incluye p.p. de piezas de sujeción y medios especiales de elevación para trabajos en altura, mermas y remates. </t>
  </si>
  <si>
    <t>Pavimento de adoquines de hormigón de forma irregular con caras rectas, sobre lecho de arena de 5 cm de espesor, relleno de juntas con el pavimento acabado (suministro y colocación) arena fina y compactación.</t>
  </si>
  <si>
    <t>Corte en pavimento de mezcla bituminosa de 15 cm de profundidad como mínimo, con máquina cortajuntas con disco de diamante, para delimitar la zona a demoler</t>
  </si>
  <si>
    <t>Corte en pavimento de hormigón de 15 cm de profundidad como mínimo, con máquina cortajuntas con disco de diamante, para delimitar la zona a demoler</t>
  </si>
  <si>
    <t>Suministro y colocación de placas de Falso techo registrable de yeso laminado, acabado con perforaciones a toda la superficie, 1200x 600 mm y 12,5 mm de espesor con clase de absorción acústica C según la UNE-EN ISO 11654 , incluyendo recortes de elementos de falso techo como pueden ser; difusores de Aire acondicionado, detectores, iluminación, etc..., para una altura de falso techo de 4 m como máximo</t>
  </si>
  <si>
    <t>Peón</t>
  </si>
  <si>
    <t>Peón especializado</t>
  </si>
  <si>
    <t>IMPORTE</t>
  </si>
  <si>
    <t>A0132000</t>
  </si>
  <si>
    <t>Oficial 2ª</t>
  </si>
  <si>
    <t>C110U071</t>
  </si>
  <si>
    <t>Equipo de oxicorte</t>
  </si>
  <si>
    <t>C150H001</t>
  </si>
  <si>
    <t>CN000001</t>
  </si>
  <si>
    <t>Furgoneta de transporte de personal</t>
  </si>
  <si>
    <t>Pavimento de panot para acera de color crema de 30x30x4 cm, clase 1a, precio alto, sobre soporte de 3 cm de arena, colocado en truco de maceta con mortero mixto 1: 0,5: 4 y lechada de color con cemento blanco de albañilería</t>
  </si>
  <si>
    <t>Suministro y colocación de falso techo registrable de placas de yeso laminado acabado vinílico, 600x 600 mm y 9,5 mm de espesor , sistema desmontable con estructura de acero galvanizado visto formado por perfiles principales con forma de T invertida de 24 mm de base colocados cada 1,2 m y fijados al techo mediante varilla de suspensión cada 1,2 m , con perfiles secundarios colocados formando retícula de 600x 600 mm , para una altura de falso techo de 4 m como máximo.</t>
  </si>
  <si>
    <t>Suministro y colocación de falso techo registrable de placas de yeso laminado acabado con perforaciones a toda la superficie, 600x 600 mm y 12,5 mm de espesor con clase de absorción acústica C según la UNE-EN ISO 11654 , sistema desmontable con estructura de acero galvanizado visto formado por perfiles principales con forma de T invertida de 15 mm de base colocados cada 1,2 m y fijados al techo mediante varilla de suspensión cada 1,2 m , con perfiles secundarios colocados formando retícula de 600x 600 mm , para una altura de falso techo de 4 m como máximo</t>
  </si>
  <si>
    <t xml:space="preserve">Suministro y puesta en obra de acero en barras corrugadas B 500 S de límite elástico &gt;= 500 N/mm2, incluido p.p. de mermas i solapes. </t>
  </si>
  <si>
    <t>Bordillo recto de piezas de hormigón, monocapa, con sección normalizada peatonal T1 de 25x15 cm, de clase climática B, clase resistente a la abrasión H y clase resistente a flexión T (R-5 MPa), según UNE-EN 1340, colocado sobre base de hormigón no estructural de 15 N/mm2 de resistencia mínima a compresión y de 25 a 30 cm de altura, y rejuntado con mortero</t>
  </si>
  <si>
    <t>Bordillo recto de piezas de hormigón, monocapa, con sección normalizada de calzada P2 de 28x6 cm, de clase climática B, clase resistente a la abrasión H y clase resistente a flexión U (R-6 MPa), según UNE-EN 1340, colocado sobre base de hormigón no estructural de 15 N/mm2 de resistencia mínima a compresión y de 20 a 25 cm de altura, y rejuntado con mortero</t>
  </si>
  <si>
    <t>TOTAL</t>
  </si>
  <si>
    <t>01 MANO DE OBRA</t>
  </si>
  <si>
    <t>02 MATERIALES</t>
  </si>
  <si>
    <t>03 MAQUINARIA</t>
  </si>
  <si>
    <t>04 DIVISORIAS</t>
  </si>
  <si>
    <t>05 REPARACIONES URBANIZACIÓN</t>
  </si>
  <si>
    <t>06 REPARACIONES INTERIORES</t>
  </si>
  <si>
    <t>PRECIO</t>
  </si>
  <si>
    <t>MEDICION</t>
  </si>
  <si>
    <t>SUB-SUBCAPITULO</t>
  </si>
  <si>
    <t>01</t>
  </si>
  <si>
    <t>CIMENTACIÓN</t>
  </si>
  <si>
    <t>PAREDES DIVISORIAS</t>
  </si>
  <si>
    <t>TOTAL SUB-CAPITULO 04.01</t>
  </si>
  <si>
    <t>02</t>
  </si>
  <si>
    <t>TOTAL SUB-CAPITULO 04.02</t>
  </si>
  <si>
    <t>REPARACIÓN ACERAS PANOT</t>
  </si>
  <si>
    <t>TOTAL SUB-CAPITULO 05.01</t>
  </si>
  <si>
    <t>SUSTITUCIÓN RIGOLA ENTRE ASFALTO Y ADOQUIN</t>
  </si>
  <si>
    <t>TOTAL SUB-CAPITULO 05.02</t>
  </si>
  <si>
    <t>03</t>
  </si>
  <si>
    <t>RECOLOCACIÓN TAPAS DE FUNDICIÓN EN VIALES</t>
  </si>
  <si>
    <t>TOTAL SUB-CAPITULO 05.03</t>
  </si>
  <si>
    <t>04</t>
  </si>
  <si>
    <t>MOBILIARIO URBANO</t>
  </si>
  <si>
    <t>TOTAL SUB-CAPITULO 05.04</t>
  </si>
  <si>
    <t>TOTAL PRESUPUESTO</t>
  </si>
  <si>
    <t>Ud</t>
  </si>
  <si>
    <t>D</t>
  </si>
  <si>
    <t>Movilización y transporte de góndola de 18 m (DIA ida y vuelta)</t>
  </si>
  <si>
    <t>ml</t>
  </si>
  <si>
    <t>Registro fundición 850 mm 40 tn</t>
  </si>
  <si>
    <t>Reja imbornal 800x360 mm</t>
  </si>
  <si>
    <t>Reja imbornal 500x124 mm</t>
  </si>
  <si>
    <t>Reja 100x50x8 d.400</t>
  </si>
  <si>
    <t>Marco reja 100x50x8 d.400</t>
  </si>
  <si>
    <t>Dosificador de jabón vertical, de dimensiones 118x206x68 mm, capacidad de 1,1 kg</t>
  </si>
  <si>
    <t>BJ42U010</t>
  </si>
  <si>
    <t>ud</t>
  </si>
  <si>
    <t>BJ22613AKRYE</t>
  </si>
  <si>
    <t>BQ8AU010</t>
  </si>
  <si>
    <t>Secamanos por aire caliente con sensor electrónico de presencia, fabricado en material vitrificado, de potencia 1800 W, caudal 3,6 m3/minuto y temperatura 61ºC</t>
  </si>
  <si>
    <t>BAZPA110</t>
  </si>
  <si>
    <t>Mecanismo antipánico para puerta de evacuación de 1 hoja, con sistema de accionamiento basculante, con 1 punto de cierre, para mecanismo visto, homologado según UNE-EN 1125</t>
  </si>
  <si>
    <t>BDKZHEC0</t>
  </si>
  <si>
    <t>Marco cuadrado y tapa cuadrada de fundición dúctil para arqueta de servicios, apoyada, paso libre de 500x500 mm y clase C250</t>
  </si>
  <si>
    <t>LDH11010</t>
  </si>
  <si>
    <t>Limpieza y desatasco de albañales, pozos y fosas sépticas de alcantarillado con introducción manual de manguera con agua a presión, con aparato neumático vibrador incorporado desde compresor situado en camión cisterna</t>
  </si>
  <si>
    <t>EJ14BA1PHDQ6</t>
  </si>
  <si>
    <t>Inodoro de porcelana esmaltada, de salida vertical, cisterna y mecanismos de descarga y alimentación incorporados, de color blanco</t>
  </si>
  <si>
    <t>BJ12B71PBP4X</t>
  </si>
  <si>
    <t xml:space="preserve">BJ13B611HDAC </t>
  </si>
  <si>
    <t>BJ23511G</t>
  </si>
  <si>
    <t>Grifo monomando para lavabo, para montar superficialmente sobre encimera o aparato sanitario, de latón cromado, precio superior, con dos entradas de manguitos</t>
  </si>
  <si>
    <t>BJ4ZU015</t>
  </si>
  <si>
    <t>Portarrollos de papel higiénico de acero inoxidable con tapa</t>
  </si>
  <si>
    <t>BC1K1500HJ8D</t>
  </si>
  <si>
    <t>Espejo de canto pulido horizontal, de dimensiones 800x500 mm</t>
  </si>
  <si>
    <t>B0FH2181</t>
  </si>
  <si>
    <t>Baldosa de cerámica prensada esmaltada brillante, azulejo, de forma rectangular o cuadrada, de 6 a 15 piezas/m2</t>
  </si>
  <si>
    <t>B0FH5171</t>
  </si>
  <si>
    <t>Baldosa de gres porcelánico prensado sin esmaltar ni pulir de forma rectangular o cuadrada, de 16 a 25 piezas/m2</t>
  </si>
  <si>
    <t>BAQE1176</t>
  </si>
  <si>
    <t>Puerta de madera para interior, batiente, de 35 mm de espesor, con una luz de paso de 70 cm de anchura y 210 cm de altura</t>
  </si>
  <si>
    <t>BAP32176</t>
  </si>
  <si>
    <t>Marco para puerta de madera de pino flandes para pintar, para una luz de marco de 70 cm de ancho y de 210 cm de altura</t>
  </si>
  <si>
    <t>B0AAME00</t>
  </si>
  <si>
    <t>dm3</t>
  </si>
  <si>
    <t>Anclaje de resinas epoxi de curado medio</t>
  </si>
  <si>
    <t>Taco de acero de d 12 mm, con tornillo, arandela y tuerca</t>
  </si>
  <si>
    <t>E4ZW1P70</t>
  </si>
  <si>
    <t>Anclaje con taco químico de diámetro 16 mm con tornillo, arandela y tuerca</t>
  </si>
  <si>
    <t>B7DZB1E1</t>
  </si>
  <si>
    <t>B7DZC121</t>
  </si>
  <si>
    <t>BDDZCED0</t>
  </si>
  <si>
    <t>Marco cuadrado y tapa circular de fundición dúctil para pozo de registro, abatible, paso libre de 610 mm de diámetro y clase D400 según norma UNE-EN 124</t>
  </si>
  <si>
    <t>BDKZGND0</t>
  </si>
  <si>
    <t>Marco cuadrado y tapa cuadrada de fundición dúctil para arqueta de servicios, abatible, paso libre de 760x760 mm y clase D400 según norma UNE-EN 124</t>
  </si>
  <si>
    <t>GD5Z7CD4</t>
  </si>
  <si>
    <t>Marco y reja de fundición dúctil, apoyada, para imbornal, de 650x330x40 mm, clase D400</t>
  </si>
  <si>
    <t>GDKZH9B4</t>
  </si>
  <si>
    <t>Marco y tapa cuadrada de fundición dúctil, para arqueta de servicios, apoyada, paso libre de 400x400 m</t>
  </si>
  <si>
    <t>B7J50090</t>
  </si>
  <si>
    <t>BFB15600</t>
  </si>
  <si>
    <t>Tubo de polietileno de designación PE 100, de 25 mm de diámetro nominal,</t>
  </si>
  <si>
    <t>BD7J8600</t>
  </si>
  <si>
    <t>Tubo de polietileno de alta densidad de designación PE 100, de 90 mm de diámetro nomina</t>
  </si>
  <si>
    <t>BJ46U020</t>
  </si>
  <si>
    <t>Barra mural doble abatible para baño adaptado, de 800 mm de longitud y 35 mm de d, de tubo de acero inoxidable</t>
  </si>
  <si>
    <t>B66AA00A</t>
  </si>
  <si>
    <t>BG21RK10</t>
  </si>
  <si>
    <t>Tubo rígido de PVC, de 110 mm de diámetro nominal, aislante y no propagador de la llama</t>
  </si>
  <si>
    <t>BG21RN10</t>
  </si>
  <si>
    <t>Tubo rígido de PVC, de 160 mm de diámetro nominal, aislante y no propagador de la llama</t>
  </si>
  <si>
    <t>BDW3B900</t>
  </si>
  <si>
    <t>Accesorio genérico para tubo de PVC de D=160 mm</t>
  </si>
  <si>
    <t>BG22RP10</t>
  </si>
  <si>
    <t>Tubo curvable corrugado de PVC, de 160 mm de diámetro nominal, aislante y no propagador de la llama</t>
  </si>
  <si>
    <t>BG22TH1</t>
  </si>
  <si>
    <t>Tubo curvable corrugado de PVC, de 90 mm de diámetro nominal, aislante y no propagador de la llama</t>
  </si>
  <si>
    <t>BDKZH5C0</t>
  </si>
  <si>
    <t xml:space="preserve">Marco cuadrado y tapa cuadrada de fundición dúctil para arqueta de servicios, apoyada, paso libre de 300x300 mm y clase C250 </t>
  </si>
  <si>
    <t>BG22TK10</t>
  </si>
  <si>
    <t>Tubo curvable corrugado de polietileno, de doble capa, lisa la interior y corrugada la exterior, de 110 mm de diámetro nominal, aislante y no propagador de la llama , resistencia al impacto de 28 J, resistencia a compresión de 450 N, para canalizaciones enterradas</t>
  </si>
  <si>
    <t>FDDZCJD4</t>
  </si>
  <si>
    <t>Marco cuadrado de fundición dúctil para pozo de registro y tapa abatible, paso libre de 810 mm de diámetro y clase D400</t>
  </si>
  <si>
    <t>BDW3B800</t>
  </si>
  <si>
    <t>Accesorio genérico para tubo de PVC de D=125 mm</t>
  </si>
  <si>
    <t>BD7FT450</t>
  </si>
  <si>
    <t xml:space="preserve">Tubo de PVC-U de pared estructurada para saneamiento sin presión, de DN 200 mm </t>
  </si>
  <si>
    <t>BD7FR210</t>
  </si>
  <si>
    <t>Tubo de PVC-U de pared maciza para saneamiento sin presión, de DN 125 mm</t>
  </si>
  <si>
    <t>BDW3BA00</t>
  </si>
  <si>
    <t>Accesorio genérico para tubo de PVC de D=200 mm</t>
  </si>
  <si>
    <t>BDKZHJB0</t>
  </si>
  <si>
    <t>Marco cuadrado y tapa cuadrada de fundición dúctil para arqueta de servicios, apoyada, paso libre de 600x600 mm y clase B125 según norma UNE-EN 124</t>
  </si>
  <si>
    <t>BDKZH9C0</t>
  </si>
  <si>
    <t>Marco cuadrado y tapa cuadrada de fundición dúctil para arqueta de servicios, apoyada, paso libre de 400x400 mm y clase C250 según norma UNE-EN 124</t>
  </si>
  <si>
    <t>B0521100</t>
  </si>
  <si>
    <t>Yeso</t>
  </si>
  <si>
    <t>B0CC3410</t>
  </si>
  <si>
    <t>Placa de yeso laminado resistente al fuego (F) y espesor 15 mm, según la norma UNE-EN 520</t>
  </si>
  <si>
    <t>B8446200</t>
  </si>
  <si>
    <t>Placa de yeso laminado para falsos techos de 9,5 mm de espesor, acabado liso , de 600x600 mm</t>
  </si>
  <si>
    <t>B0CU488D</t>
  </si>
  <si>
    <t>Tablero contrachapado de placas de madera, tipo G clase 3(marino), de 12 mm de espesor, para ambiente exterior</t>
  </si>
  <si>
    <t>B44Z20B5</t>
  </si>
  <si>
    <t>Acero S235JR según UNE-EN 10025-2, formado por pieza compuesta, en perfiles laminados en caliente serie L, LD, T, redondo, cuadrado, rectangular y plancha, trabajado en el taller</t>
  </si>
  <si>
    <t>BBC6VC12</t>
  </si>
  <si>
    <t>B0905000INGJ</t>
  </si>
  <si>
    <t>Adhesivo de poliuretano, bicomponente para la colocación de todo tipo de baldosas cerámicas</t>
  </si>
  <si>
    <t>B89Z9E00</t>
  </si>
  <si>
    <t>Pintura sintética para exteriores</t>
  </si>
  <si>
    <t>B89ZB00</t>
  </si>
  <si>
    <t>Esmalte sintético</t>
  </si>
  <si>
    <t>B89ZPE00</t>
  </si>
  <si>
    <t>Pintura plástica exteriores</t>
  </si>
  <si>
    <t>C2007000</t>
  </si>
  <si>
    <t>Pulidora</t>
  </si>
  <si>
    <t>B064300A</t>
  </si>
  <si>
    <t>Hormigón HM-20/F/20/I de consistencia fluida, tamaño máximo del árido 20 mm, con &gt;= 200 kg/m3 de cemento, apto para clase de exposición I</t>
  </si>
  <si>
    <t>E6523A5DKXQY</t>
  </si>
  <si>
    <t>Tabique de placas de yeso laminado formado por estructura sencilla reforzada en H con perfilería de plancha de acero galvanizado, con un espesor total del tabique de 73 mm, montantes cada 400 mm de 48 mm de ancho y canales de 48 mm de ancho, 1 placa estándar (A) de 12,5 mm de espesor en cada cara, fijadas mecánicamente y aislamiento de placas de lana mineral de roca de resistencia térmica &gt;= 1,111 m2.K/W</t>
  </si>
  <si>
    <t>Zócalo de madera de tablero hidrófugo, de DM de 25 mm de espesor, para pintar o barnizar, de 10 cm de altura</t>
  </si>
  <si>
    <t>B9U7U110</t>
  </si>
  <si>
    <t>BEM32311</t>
  </si>
  <si>
    <t>B9514025IRSI</t>
  </si>
  <si>
    <t>E66AA300</t>
  </si>
  <si>
    <t>Suministro y colocación de módulo frontal de cabina sanitaria formado por una puerta practicable y lateral fijo, de 100 cm de anchura y 205 cm de altura total, de tablero de resinas fenólicas HPL de 13 mm de espesor con acabado de color en ambas caras con herrajes de acero inoxidable, compuestos de 3 bisagras, 1 tirador, 1 cierre con indicación exterior, pies regulables y perfil superior de soporte con elementos de fijación</t>
  </si>
  <si>
    <t>B0CC3310</t>
  </si>
  <si>
    <t>Placa de yeso laminado resistente al fuego (F) y espesor 12,5 mm, según la norma UNE-EN 520</t>
  </si>
  <si>
    <t>Suministro y colocación de Maneta completa con cerradura y bombín, incluso previo de cerradura.</t>
  </si>
  <si>
    <t>Suministro y colocación de conjunto de cercado de simple torsión galvanizado de 2,00 m de alto compuesto por postes de 50 mmØ situados cada 3 m aprox. con puntos de tensión en esquinas e inicios. y malla E.S.T 50/14, con tres hileras de alambre tensor, accesorios necesarios. Incluye puerta de paso peatonal electrosoldada con aldaba para candado.</t>
  </si>
  <si>
    <t>F6A1B400</t>
  </si>
  <si>
    <t>Suministro y colocación de enrejado de acero de altura 3 m con tela metálica de torsión simple con acabado galvanizado, de 50 mm de paso de malla y diámetro 2,7 y 2,7 mm, postes de tubo galvanizado de diámetro 50 mm colocados cada 3 m sobre dados de hormigón y parte proporcional de postes para puntos singulares</t>
  </si>
  <si>
    <t>Suministro y colocación de puerta de paso peatonal fabricada con tubo de 40x40/30x30 mm guarnecida con malla de 200x50/5 mm.</t>
  </si>
  <si>
    <t>Valla móvil, de 2 m de altura, de acero galvanizado, con malla electrosoldada de 90x150 mm y de 4,5 y 3,5 mm de diámetro, bastidor de 3,5x2 m de tubo de 40 mm de diámetro para fijar a pies prefabricados de hormigón, para 20 usos</t>
  </si>
  <si>
    <t>B6AA211A</t>
  </si>
  <si>
    <t>C200F000</t>
  </si>
  <si>
    <t>pa</t>
  </si>
  <si>
    <t>Maquina taladradora</t>
  </si>
  <si>
    <t>B0A6AH9E</t>
  </si>
  <si>
    <t>Franja de encuentro medianera / cubierta (EI-90').
Franja de encuentro medianera / cubierta entre naves para EI-90´. Sistema fijado a la estructura de soporte autoportante, compuesto por ángulos de anclaje, y panel semirrígido a base de lana de roca con la garantía de producto y aplicación  con parte proporcional de mano de obra y medios de elevación.</t>
  </si>
  <si>
    <t>Franja de encuentro medianera / cubierta (EI-120)
Franja de encuentro medianera / cubierta entre naves para EI-120. Sistema fijado a la estructura de soporte autoportante, compuesto por ángulos de anclaje, y panel semirrígido a base de lana de roca con la garantía de producto y aplicación  con parte proporcional de mano de obra y medios de elevación.</t>
  </si>
  <si>
    <t>F6A19600</t>
  </si>
  <si>
    <t>Suministro y colocación de cerramiento tipo New Yersey apoyado y anclado al firme, incluyendo materiales, maquinaria auxiliar y mano de obra.</t>
  </si>
  <si>
    <t>Valla de obra para señalizaciones especiales incluso p/p de señales y balizamiento nocturno especial.</t>
  </si>
  <si>
    <t>ml/dia</t>
  </si>
  <si>
    <t>07 CERRAMIENTOS</t>
  </si>
  <si>
    <t>CERRAMIENTOS</t>
  </si>
  <si>
    <t>Ventilador-extractor monofásico para 230V de tensión, de 160m3/h de caudal máximo de aire, de presión baja, para empotrar.</t>
  </si>
  <si>
    <t>Abrazadera para sellar el paso de tuberías combustibles, de diámetro 160 mm, formada por dos piezas metálicas con forrado interior de material intumescente, con protección EI-180, para fijar en la pared o el forjado superficialmente con tornillos</t>
  </si>
  <si>
    <t>Suministro y colocación de puerta metálica de 6 x 2,50 m en dos hojas batientes fabricada con marco de tubo de 60x40 mm y malla electrosoldada de 300x50 mm, columnas de tubo de 100x100/3 mm, orejetas para candado y ruedas de apoyo. Acabado en galvanizado Zn-275 con protección de soldaduras con pintura galvánica.</t>
  </si>
  <si>
    <t>Suministro y colocación de muelle cierrapuertas</t>
  </si>
  <si>
    <t xml:space="preserve"> C133A030</t>
  </si>
  <si>
    <t>Compactador duplex manual de 700 kg</t>
  </si>
  <si>
    <t>B7C9G4N0</t>
  </si>
  <si>
    <t>Placa rígida de lana mineral de roca (MW), de densidad 126 a 160 kg/m3, de 30 mm de espesor, con una conductividad térmica &lt;= 0.038 W/mK y resistencia térmica &gt;= 0,78947 m2.K/W</t>
  </si>
  <si>
    <t>B0714000</t>
  </si>
  <si>
    <t>Kg</t>
  </si>
  <si>
    <t>Mortero sintético epoxi de resinas epoxi</t>
  </si>
  <si>
    <t>B44ZA0A6</t>
  </si>
  <si>
    <t>Acero S355J2 según UNE-EN 10025-2, formado por pieza compuesta, en perfiles laminados en caliente serie IPN, IPE, HEB, HEA, HEM y UPN, trabajado en el taller para colocar con tornillos y galvanizado</t>
  </si>
  <si>
    <t>C150NC10</t>
  </si>
  <si>
    <t>Transporte de plataforma autopropulsada con cesta sobre brazo articulado para una altura de trabajo de 12 m</t>
  </si>
  <si>
    <t>K843113CLQWM</t>
  </si>
  <si>
    <t>K6521146</t>
  </si>
  <si>
    <t>E898JACO</t>
  </si>
  <si>
    <t>B9U6P01W</t>
  </si>
  <si>
    <t xml:space="preserve">Zócalo de material sintético </t>
  </si>
  <si>
    <t>E4F7PK11</t>
  </si>
  <si>
    <t xml:space="preserve">Dintel cerámico </t>
  </si>
  <si>
    <t>E5ZHBMXD</t>
  </si>
  <si>
    <t>E5ZZNSF4</t>
  </si>
  <si>
    <t>Reja circular para ventilación, de plancha desplegada de acero galvanizado de 0.6 mm de espesor y marco, de 16 cm de diámetro, colocada con fijaciones mecánicas</t>
  </si>
  <si>
    <t>Canal de recogida de agua 132x84x1000mm con obra incluída</t>
  </si>
  <si>
    <t>B0A32500</t>
  </si>
  <si>
    <t>4D1R2222</t>
  </si>
  <si>
    <t>C1704200</t>
  </si>
  <si>
    <t>Mezcladora para mortero preparado</t>
  </si>
  <si>
    <t>L</t>
  </si>
  <si>
    <t>Desatascador profesional 1L</t>
  </si>
  <si>
    <t>Muelle desatascador 5ml</t>
  </si>
  <si>
    <t>Electrodo Inox RS 2,5X300</t>
  </si>
  <si>
    <t>E7D21522</t>
  </si>
  <si>
    <t>Aislamiento de espesor 3 cm, con mortero ignífugo de cemento y perlita con vermiculita, de 500 kg/m3 de densidad, proyectado sobre elementos superficiales</t>
  </si>
  <si>
    <t>Sustitución de conexión a inodoro de salida horizontal hasta bajante con piezas de PVC-U, desmontaje y montaje de inodoro, adecuación del agujero al nuevo tubo, solape de codos existentes, sellado de junta entre materiales de obra con cordón celular de polietileno expandido para relleno de juntas y masilla de silicona, carga manual de escombros sobre camión o contenedor, no incluye el andamio</t>
  </si>
  <si>
    <t>Pintado de paramento vertical de yeso con pintura con bajo contenido de disolventes, plástica para interiores , de color, con una capa de imprimación específica y dos capas de acabado</t>
  </si>
  <si>
    <t>ELEMENTOS DE CERRAJERÍA</t>
  </si>
  <si>
    <t>08 ELEMENTOS DE CERRAJERÍA</t>
  </si>
  <si>
    <r>
      <t xml:space="preserve">Suministro y colocación de Pilona de fundición acabado con protección antioxidante de sección circular </t>
    </r>
    <r>
      <rPr>
        <b/>
        <sz val="8"/>
        <color rgb="FF000000"/>
        <rFont val="Calibri"/>
        <family val="2"/>
        <scheme val="minor"/>
      </rPr>
      <t>mod. Girona de Fundición Benito o similar</t>
    </r>
    <r>
      <rPr>
        <sz val="8"/>
        <color rgb="FF000000"/>
        <rFont val="Calibri"/>
        <family val="2"/>
        <scheme val="minor"/>
      </rPr>
      <t>, colocada con mortero sin aditivos 1:4, elaborado en obra.</t>
    </r>
  </si>
  <si>
    <r>
      <t xml:space="preserve">Suministro y colocación de Pilona de fundición acabado con protección antioxidante de sección circular </t>
    </r>
    <r>
      <rPr>
        <b/>
        <sz val="8"/>
        <color rgb="FF000000"/>
        <rFont val="Calibri"/>
        <family val="2"/>
        <scheme val="minor"/>
      </rPr>
      <t>mod. Vía Julia de Fundición Benito o similar</t>
    </r>
    <r>
      <rPr>
        <sz val="8"/>
        <color rgb="FF000000"/>
        <rFont val="Calibri"/>
        <family val="2"/>
        <scheme val="minor"/>
      </rPr>
      <t>, colocada con mortero sin aditivos 1:4, elaborado en obra.</t>
    </r>
  </si>
  <si>
    <r>
      <t xml:space="preserve">Suministro y colocación de Pilona de fundición acabado con protección antioxidante de sección circular </t>
    </r>
    <r>
      <rPr>
        <b/>
        <sz val="8"/>
        <color rgb="FF000000"/>
        <rFont val="Calibri"/>
        <family val="2"/>
        <scheme val="minor"/>
      </rPr>
      <t>mod. Hospitalet  de Fundición Benito o similar</t>
    </r>
    <r>
      <rPr>
        <sz val="8"/>
        <color rgb="FF000000"/>
        <rFont val="Calibri"/>
        <family val="2"/>
        <scheme val="minor"/>
      </rPr>
      <t>, colocada con mortero sin aditivos 1:4, elaborado en obra.</t>
    </r>
  </si>
  <si>
    <r>
      <t xml:space="preserve">Suministro y colocación de papelera de 60 l de capacidad, con cubeta abatible de plancha de acero inoxidable perforada y soportes laterales de tubo de acero inoxidable </t>
    </r>
    <r>
      <rPr>
        <b/>
        <sz val="8"/>
        <color rgb="FF000000"/>
        <rFont val="Calibri"/>
        <family val="2"/>
        <scheme val="minor"/>
      </rPr>
      <t>mod. Barcelona c-23 X de Fábrega o similar</t>
    </r>
    <r>
      <rPr>
        <sz val="8"/>
        <color rgb="FF000000"/>
        <rFont val="Calibri"/>
        <family val="2"/>
        <scheme val="minor"/>
      </rPr>
      <t>, anclada a pieza de panot de acera.</t>
    </r>
  </si>
  <si>
    <r>
      <rPr>
        <b/>
        <sz val="8"/>
        <color rgb="FF000000"/>
        <rFont val="Calibri"/>
        <family val="2"/>
        <scheme val="minor"/>
      </rPr>
      <t>PROTECCIONES PILARES.</t>
    </r>
    <r>
      <rPr>
        <sz val="8"/>
        <color rgb="FF000000"/>
        <rFont val="Calibri"/>
        <family val="2"/>
        <scheme val="minor"/>
      </rPr>
      <t xml:space="preserve"> Suministro y colocación de protector metálico rectangular de 3000 mm de perímetro para base de pilares, compuesto por 4 perfiles de anclaje UPN 100 de 650  mm de altura fijados mediante pletina de anclaje, unidos  perimetral mediante  perfil angular   de 3000 mm que incluye  tope de goma Silentblock y reforzado mediante cruces de San Andres en perfil angular. Se adjunta un croquis y fotografía de la solución descrita en el Anejo III del Pliego de Prescripciones.</t>
    </r>
  </si>
  <si>
    <r>
      <rPr>
        <b/>
        <sz val="8"/>
        <color rgb="FF000000"/>
        <rFont val="Calibri"/>
        <family val="2"/>
        <scheme val="minor"/>
      </rPr>
      <t>DESMONTAJE DE PROTECCIONES PILARES EXISTENTES.</t>
    </r>
    <r>
      <rPr>
        <sz val="8"/>
        <color rgb="FF000000"/>
        <rFont val="Calibri"/>
        <family val="2"/>
        <scheme val="minor"/>
      </rPr>
      <t xml:space="preserve"> Desmontaje de protección de pilar existente y posterior colocación en otra ubicación definida por la propiedad</t>
    </r>
  </si>
  <si>
    <r>
      <rPr>
        <b/>
        <sz val="8"/>
        <color rgb="FF000000"/>
        <rFont val="Calibri"/>
        <family val="2"/>
        <scheme val="minor"/>
      </rPr>
      <t xml:space="preserve">PROTECCIÓN ESCALERAS EMERGENCIA O PUERTAS CORTAFUEGOS </t>
    </r>
    <r>
      <rPr>
        <sz val="8"/>
        <color rgb="FF000000"/>
        <rFont val="Calibri"/>
        <family val="2"/>
        <scheme val="minor"/>
      </rPr>
      <t>Suministro y colocación de pilonas  de protección de perfil HBE-120 con pretina de anclaje 40x40x0,1 m, canto superior redondeado y pintura en franjas de 10 cm, alternativamente amarilla y negra, capa de imprimación epoxi  y dos capas de acabado.</t>
    </r>
  </si>
  <si>
    <r>
      <rPr>
        <b/>
        <sz val="8"/>
        <color rgb="FF000000"/>
        <rFont val="Calibri"/>
        <family val="2"/>
        <scheme val="minor"/>
      </rPr>
      <t xml:space="preserve">PROTECCIÓN ESCALERAS EMERGENCIA O PUERTAS CORTAFUEGOS </t>
    </r>
    <r>
      <rPr>
        <sz val="8"/>
        <color rgb="FF000000"/>
        <rFont val="Calibri"/>
        <family val="2"/>
        <scheme val="minor"/>
      </rPr>
      <t>Suministro y colocación de pilonas  de protección de perfil HBE-200 con pretina de anclaje 40x40x0,1 m, canto superior redondeado y pintura en franjas de 10 cm, alternativamente amarilla y negra, capa de imprimación epoxi  y dos capas de acabado.</t>
    </r>
  </si>
  <si>
    <r>
      <rPr>
        <b/>
        <sz val="8"/>
        <color rgb="FF000000"/>
        <rFont val="Calibri"/>
        <family val="2"/>
        <scheme val="minor"/>
      </rPr>
      <t xml:space="preserve">PROTECCIÓN FAROLA. </t>
    </r>
    <r>
      <rPr>
        <sz val="8"/>
        <color rgb="FF000000"/>
        <rFont val="Calibri"/>
        <family val="2"/>
        <scheme val="minor"/>
      </rPr>
      <t>Suministro y colocación de protector redondo de 1.000 mm de diámetro mediante 3 IPN 140 de 1.000 mm de altura con pletina de anclaje y dos tubos circulares de 60 mm de diámetro y 2mm de espesor, terminado con pintura en franjas de 10 cm, alternativamente amarilla y negra, capa de imprimación epoxi  y dos capas de acabado.</t>
    </r>
  </si>
  <si>
    <r>
      <rPr>
        <b/>
        <sz val="8"/>
        <color rgb="FF000000"/>
        <rFont val="Calibri"/>
        <family val="2"/>
        <scheme val="minor"/>
      </rPr>
      <t>PROTECCIÓN BAJANTE</t>
    </r>
    <r>
      <rPr>
        <sz val="8"/>
        <color rgb="FF000000"/>
        <rFont val="Calibri"/>
        <family val="2"/>
        <scheme val="minor"/>
      </rPr>
      <t>. Suministro y colocación de protectores metálicos en la base de los bajantes de aguas pluviales. Compuestos por dos perfiles normalizados anclados en solera y dos travesaños horizontales, tratados con pintura a base de resinas de poliuretano, con dos componentes tipo Orfapol, sobre imprimación antioxidante. Se adjunta fotografía de la solución descrita en el Anejo III del Pliego de Prescripciones.</t>
    </r>
  </si>
  <si>
    <r>
      <rPr>
        <b/>
        <sz val="8"/>
        <color rgb="FF000000"/>
        <rFont val="Calibri"/>
        <family val="2"/>
        <scheme val="minor"/>
      </rPr>
      <t xml:space="preserve">PUERTA  METALICA EMERGENCIA PEATONAL 90X 205. </t>
    </r>
    <r>
      <rPr>
        <sz val="8"/>
        <color rgb="FF000000"/>
        <rFont val="Calibri"/>
        <family val="2"/>
        <scheme val="minor"/>
      </rPr>
      <t xml:space="preserve">Suministro y colocación de puerta metálica, de una hoja batiente, para luz de 900 x 2050 mm, con barra antipánico, incluye premarco, marco metálico y herrajes de acero y pomos de acero inoxidable. El espesor mínimo de la hoja será de 6 cm, incluyendo pintado de la misma por ambas caras con una capa de imprimación epoxi y dos de acabado con color a definir por D.F. Totalmente instalada y en funcionamiento.    </t>
    </r>
  </si>
  <si>
    <r>
      <rPr>
        <b/>
        <sz val="8"/>
        <color rgb="FF000000"/>
        <rFont val="Calibri"/>
        <family val="2"/>
        <scheme val="minor"/>
      </rPr>
      <t xml:space="preserve">PUERTA  METALICA PEATONAL CORTAFUEGOS 90X 205 RF-60. </t>
    </r>
    <r>
      <rPr>
        <sz val="8"/>
        <color rgb="FF000000"/>
        <rFont val="Calibri"/>
        <family val="2"/>
        <scheme val="minor"/>
      </rPr>
      <t>Suministro y colocación de puerta cortafuegos metálica, RF-60 de una hoja batiente con homologación nacional, para luz de 900 x 2050 mm, compuesta por marco duella  galvanizado, con patas de anclaje, forro de chapa lisa, relleno interior de material ignifugo con pernos de retorno mediante muelle y cerradura de golpe, incluyendo barra antipanico, incluyendo pintado de la misma por ambas caras con una capa de imprimación epoxi y dos de acabado con color a definir por D.F.</t>
    </r>
  </si>
  <si>
    <r>
      <rPr>
        <b/>
        <sz val="8"/>
        <color rgb="FF000000"/>
        <rFont val="Calibri"/>
        <family val="2"/>
        <scheme val="minor"/>
      </rPr>
      <t xml:space="preserve">PUERTA  METALICA PEATONAL CORTAFUEGOS 90X 205 RF-90. </t>
    </r>
    <r>
      <rPr>
        <sz val="8"/>
        <color rgb="FF000000"/>
        <rFont val="Calibri"/>
        <family val="2"/>
        <scheme val="minor"/>
      </rPr>
      <t>Suministro y colocación de puerta cortafuegos metálica, RF-90 de una hoja batiente con homologación nacional, para luz de 900 x 2050 mm, compuesta por marco duella  galvanizado, con patas de anclaje, forro de chapa lisa, relleno interior de material ignifugo con pernos de retorno mediante muelle y cerradura de golpe, incluyendo barra antipanico, incluyendo pintado de la misma por ambas caras con una capa de imprimación epoxi y dos de acabado con color a definir por D.F.</t>
    </r>
  </si>
  <si>
    <r>
      <rPr>
        <b/>
        <sz val="8"/>
        <color rgb="FF000000"/>
        <rFont val="Calibri"/>
        <family val="2"/>
        <scheme val="minor"/>
      </rPr>
      <t xml:space="preserve">PUERTA CORREDERA CORTAFUEGOS DE 1 HOJA DE MEDIDAS HASTA 3000 X 3500 RF-120. </t>
    </r>
    <r>
      <rPr>
        <sz val="8"/>
        <color rgb="FF000000"/>
        <rFont val="Calibri"/>
        <family val="2"/>
        <scheme val="minor"/>
      </rPr>
      <t xml:space="preserve">Puerta corredera cortafuegos RF-120 de 4000 x 4500 mm Incluyendo premarco compuesta por armazón de perfiles metálicos abiertos, forro de chapa lisa por ambas caras, relleno interior de material ignifugo, ángulos de ajuste con la obra, suspendida de guía superior mediante rodamientos, cierre automático en caso de incendio mediante electroimán. Regulador de velocidad,  tope neumático y demás accesorios necesarios, guías, mecanismos etc. Incluido p.p. de cableado y conexión a central de incendios. incluyendo pintado de la misma por ambas caras con una capa de imprimación epoxi y dos de acabado con color a definir por D.F. Totalmente instalada y en funcionamiento.    </t>
    </r>
  </si>
  <si>
    <r>
      <rPr>
        <b/>
        <sz val="8"/>
        <color rgb="FF000000"/>
        <rFont val="Calibri"/>
        <family val="2"/>
        <scheme val="minor"/>
      </rPr>
      <t xml:space="preserve">BARANDILLA METÁLICA ACERO GALVANIZADO CON PASAMANOS TUBULAR Ø70 PARA PINTAR.. </t>
    </r>
    <r>
      <rPr>
        <sz val="8"/>
        <color rgb="FF000000"/>
        <rFont val="Calibri"/>
        <family val="2"/>
        <scheme val="minor"/>
      </rPr>
      <t>Suministro y colocación de barandilla metálica en acero  con pasamanos tubular Ø70 mm, montantes cada 1 m rodapiés y dos tirantes. Pintado con imprimación epoxi y dos manos de acabado con color a definir por la propiedad.</t>
    </r>
  </si>
  <si>
    <r>
      <rPr>
        <b/>
        <sz val="8"/>
        <color rgb="FF000000"/>
        <rFont val="Calibri"/>
        <family val="2"/>
        <scheme val="minor"/>
      </rPr>
      <t xml:space="preserve">BARANDILLA METÁLICA ACERO GALVANIZADO CON PASAMANOS TUBULAR Ø40 INOXIDABLE. </t>
    </r>
    <r>
      <rPr>
        <sz val="8"/>
        <color rgb="FF000000"/>
        <rFont val="Calibri"/>
        <family val="2"/>
        <scheme val="minor"/>
      </rPr>
      <t xml:space="preserve">Suministro y colocación de barandilla metálica en acero galvanizado con pasamanos tubular de acero inoxidable auténtico tpio AISI 304 Ø40 mm, montantes cada 1 m rodapiés y dos tirantes. </t>
    </r>
  </si>
  <si>
    <r>
      <rPr>
        <b/>
        <sz val="8"/>
        <color rgb="FF000000"/>
        <rFont val="Calibri"/>
        <family val="2"/>
        <scheme val="minor"/>
      </rPr>
      <t xml:space="preserve">PROTECTOR INTERIOR TIPO "GUSANO". </t>
    </r>
    <r>
      <rPr>
        <sz val="8"/>
        <color rgb="FF000000"/>
        <rFont val="Calibri"/>
        <family val="2"/>
        <scheme val="minor"/>
      </rPr>
      <t>Suministro y colocación de protector interior para puestos de control o cuadros de mando de exutores a base de tubo tipo "gusano", con pletinas de anclaje a tierra y portería de altura no superior a 60 cm y longitud máxima de 1,50 mts. Tubular Ø120 mm, pintura en franjas de 10 cm, alternativamente amarilla y negra,  imprimación epoxi y dos capas de acabado.</t>
    </r>
  </si>
  <si>
    <r>
      <rPr>
        <b/>
        <sz val="8"/>
        <color rgb="FF000000"/>
        <rFont val="Calibri"/>
        <family val="2"/>
        <scheme val="minor"/>
      </rPr>
      <t xml:space="preserve">PROTECTOR EXTERIOR TIPO "GUSANO". </t>
    </r>
    <r>
      <rPr>
        <sz val="8"/>
        <color rgb="FF000000"/>
        <rFont val="Calibri"/>
        <family val="2"/>
        <scheme val="minor"/>
      </rPr>
      <t>Suministro y colocación de protector exterior para puestos de control o cuadros de mando de exutores a base de tubo tipo "gusano", con pletinas de anclaje a tierra y portería de altura no superior a 100 cm y longitud máxima de 1,50 mts. Tubular Ø120 mm, pintura en franjas de 10 cm, alternativamente amarilla y negra,  imprimación epoxi y dos capas de acabado.</t>
    </r>
  </si>
  <si>
    <r>
      <rPr>
        <b/>
        <sz val="8"/>
        <color rgb="FF000000"/>
        <rFont val="Calibri"/>
        <family val="2"/>
        <scheme val="minor"/>
      </rPr>
      <t>ESCALERA DE EMERGENCIA GALVANIZADA LATERAL</t>
    </r>
    <r>
      <rPr>
        <sz val="8"/>
        <color rgb="FF000000"/>
        <rFont val="Calibri"/>
        <family val="2"/>
        <scheme val="minor"/>
      </rPr>
      <t>. Suministro y colocación de escalera de evacuación de emergencia a base de estructura realizada con perfil IPN, escalones de chapa lagrimada con marco de refuerzo inferior, barandilla simple lateral tubular  con pasamanos Ø70 mm, montantes cada 1 m rodapiés y dos tirantes, rellano con chapa lagrimada de medidas 1,50 x 1,35 mts, con estructura metálica de refuerzo. Todo ejecutado en acero galvanizado, incluye 7 peldaños de 0,28 x 0,17 mts.</t>
    </r>
  </si>
  <si>
    <r>
      <rPr>
        <b/>
        <sz val="8"/>
        <color rgb="FF000000"/>
        <rFont val="Calibri"/>
        <family val="2"/>
        <scheme val="minor"/>
      </rPr>
      <t>ESCALERA DE EMERGENCIA GALVANIZADA FRONTAL</t>
    </r>
    <r>
      <rPr>
        <sz val="8"/>
        <color rgb="FF000000"/>
        <rFont val="Calibri"/>
        <family val="2"/>
        <scheme val="minor"/>
      </rPr>
      <t>. Suministro y colocación de escalera de evacuación de emergencia a base de estructura realizada con perfil IPN, escalones de chapa lagrimada con marco de refuerzo inferior, doble barandilla tubular  con pasamanos Ø70 mm, montantes cada 1 m rodapiés y dos tirantes, rellano con chapa lagrimada de medidas 1,50 x 1,35 mts, con estructura metálica de refuerzo. Todo ejecutado en acero galvanizado, incluye 7 peldaños de 0,28 x 0,17 mts. Se adjunta fotografía de la solución descrita en el Anejo III del Pliego de Prescripciones.</t>
    </r>
  </si>
  <si>
    <r>
      <rPr>
        <b/>
        <sz val="8"/>
        <color rgb="FF000000"/>
        <rFont val="Calibri"/>
        <family val="2"/>
        <scheme val="minor"/>
      </rPr>
      <t>ESCALERA TIPO PISCINA H= 1m</t>
    </r>
    <r>
      <rPr>
        <sz val="8"/>
        <color rgb="FF000000"/>
        <rFont val="Calibri"/>
        <family val="2"/>
        <scheme val="minor"/>
      </rPr>
      <t>. Suministro y colocación de escalera tipo piscina, fijada en la divisoria superior de cubierta, con un desarrollo de  3 m (2 tramos verticales de 1 m +  tramex de 1 x 1 x0,3 m)realizada a base de estructura galvanizada ,  doble barandilla tubular  con pasamanos Ø 40 mm.</t>
    </r>
  </si>
  <si>
    <r>
      <rPr>
        <b/>
        <sz val="8"/>
        <color rgb="FF000000"/>
        <rFont val="Calibri"/>
        <family val="2"/>
        <scheme val="minor"/>
      </rPr>
      <t>ESCALERA TIPO PISCINA H=1,6m</t>
    </r>
    <r>
      <rPr>
        <sz val="8"/>
        <color rgb="FF000000"/>
        <rFont val="Calibri"/>
        <family val="2"/>
        <scheme val="minor"/>
      </rPr>
      <t>. Suministro y colocación de escalera tipo piscina, fijada en la divisoria superior de cubierta, con un desarrollo de  4,2 m (2 tramos verticales de 1,6  m +  tramex de 1 x 1 x0,3 m)realizada a base de estructura galvanizada ,  doble barandilla tubular  con pasamanos Ø 40 mm.</t>
    </r>
  </si>
  <si>
    <t>CONTRATO MARCO ALBAÑILERÍA</t>
  </si>
  <si>
    <t>Mortero epoxi fluido, de endurecimiento rápido para anclajes, rellenos y fijaciones en base epoxi BASF-CC (o similar)</t>
  </si>
  <si>
    <t>Conjunto de grifería monomando GALA modelo Noa, para ducha formado por: mezclador monomando y equipo de ducha con flexo de 175 cm, ducha de mano y soporte. Incluso cartucho ecológico., ref. 38934 de la serie noa de GALA (o similar)</t>
  </si>
  <si>
    <t>Grifo LM ECO 105 Presto (o similar)</t>
  </si>
  <si>
    <t>Grifo Alpha presto 80 antivandálico (o similar)</t>
  </si>
  <si>
    <t>Secamanos vertical tipo libro Mediclinics Dualflow Plus Blanco (o similar)</t>
  </si>
  <si>
    <t>Urinario Euret Roca con detector presencia alimentación pilas (o similar)</t>
  </si>
  <si>
    <t>Plato de ducha, MALTA, de dimensiones 70X70 cm, de color Blanco (o similar)</t>
  </si>
  <si>
    <t>Mampara ducha 2L3 Easy 2 fijos + 2 móviles (o similar)</t>
  </si>
  <si>
    <t>Plato de ducha de medidas especiales y mampara Juliatti fijo+puerta (o similar)</t>
  </si>
  <si>
    <t>Lavamanos de porcelana sanitaria esmaltada TEBAS I, de dimensiones 530x190 mm, acabado blanco (o similar)</t>
  </si>
  <si>
    <t>Placa fenólica HPL de 13 mm de espesor, con acabado de color en ambas caras, trabajada en taller (o similar)</t>
  </si>
  <si>
    <t>Falso techo de placas de fibras vegetales, con acabado de la cara vista de fibra vegetal media, de 60x60 cm y 25 mm de espesor, con canto recto (A) UNE-EN 13964, con clase de absorción acústica D según UNE-EN-ISO 11654, montado con perfileria vista de acero galvanizado y prelacado, sistema desmontable, formado por perfiles principales con forma de T invertida 35 mm de base, colocado cada 1.2 m, fijados al techo mediante varilla de suspensión cada 1.2 m con perfiles secundarios intermedios colocados formando retícula, para una altura de falso techo de 4 m como máximo. Artículo: ref. HDM6625A de la serie Heradesign macro de AMF (o similar)</t>
  </si>
  <si>
    <t>Mortero master Emaco T-1400 FR Saco de 25kg (o similar)</t>
  </si>
  <si>
    <t>Armado interior de pared de bloque de 20 cm de espesor hasta una altura máxima de 5 m, cada 2 hiladas mediante armadura prefabricada tipo Murfor RND.4/Z-150 o equivalente. Según plano de detalle. (o similar)</t>
  </si>
  <si>
    <t>suministro y colocación Baldosa para suelos técnicos elevados de interior de 60x60 cm, con revestimiento superior vinílico antiestático UNIVINYL 115 Light Grey PU2 de 2 mm, núcleo de sulfato de 30 mm y revestimiento inferior de aluminio con estructura portante formada por pedestales, ref. STEIVINPU2 de la serie STE interior de BUTECH (o similar)</t>
  </si>
  <si>
    <r>
      <rPr>
        <b/>
        <sz val="8"/>
        <color rgb="FF000000"/>
        <rFont val="Calibri"/>
        <family val="2"/>
        <scheme val="minor"/>
      </rPr>
      <t xml:space="preserve">PUERTA CORREDERA CORTAFUEGOS DE 1 HOJA 4000 X 4500 RF-120. </t>
    </r>
    <r>
      <rPr>
        <sz val="8"/>
        <color rgb="FF000000"/>
        <rFont val="Calibri"/>
        <family val="2"/>
        <scheme val="minor"/>
      </rPr>
      <t>Puerta corredera cortafuegos RF-120 de 4000 x 4500 mm Incluyendo premarco compuesta por armazón de perfiles metálicos abiertos, forro de chapa lisa por ambas caras, relleno interior de material ignifugo, ángulos de ajuste con la obra, suspendida de guía superior mediante rodamientos, cierre automático en caso de incendio mediante electroimán. Regulador de velocidad,  tope neumático y demás accesorios necesarios, guías, mecanismos etc. Incluido p.p. de cableado y conexión a central de incendios. incluyendo pintado de la misma por ambas caras con una capa de imprimación epoxi y dos de acabado con color a definir por D.F. Totalmente instalada y en funcionamiento.</t>
    </r>
  </si>
  <si>
    <t>Fregadero de acero inoxidable unicubeta modelo berlin 610x460x180 (o similar)</t>
  </si>
  <si>
    <t>Trasdosado autoportante a modo de cerramiento para sectorizar área de trabajo</t>
  </si>
  <si>
    <t>Clavo de acero galvanizado de 50mm de longitud</t>
  </si>
  <si>
    <t>Almohadilla de protección contra el fuego de material intumescente termo expansivo, de 340x200x35 mm, para sellar huecos de paso de instalaciones</t>
  </si>
  <si>
    <t>Masilla para sellados, de aplicación con pistola, de base poliuretano mono componente</t>
  </si>
  <si>
    <t>Sumidero sifónico de forja diámetro 200mm colocado</t>
  </si>
  <si>
    <t>Baliza cilíndrica de 75 cm de altura, de material polimérico, flexible, con lámina retrorreflectante clase RA2, de color azul,  con anclaje para fijar al pavimento</t>
  </si>
  <si>
    <t>Placa semirígida de lana mineral de roca (MW), de densidad 26 a 35 kg/m3, de 100 mm de espesor, con revestimiento de lámina de aluminio</t>
  </si>
  <si>
    <t>B7C9HEH0</t>
  </si>
  <si>
    <t>Placa de yeso laminado hidrófuga (H) y espesor 18 mm, con borde afinado (BA), según la norma UNE-EN 520</t>
  </si>
  <si>
    <t>B0CC2510</t>
  </si>
  <si>
    <t>B0A444457</t>
  </si>
  <si>
    <t>cu</t>
  </si>
  <si>
    <t>Tornillos para placas de yeso laminado, galvanizados de 4.2x45 mm</t>
  </si>
  <si>
    <t>B7J500ZZ</t>
  </si>
  <si>
    <t>Masilla para junta de placas de cartón-yeso</t>
  </si>
  <si>
    <t>B7JZ00E1</t>
  </si>
  <si>
    <t>Cinta de papel resistente para juntas de placas de yeso laminado</t>
  </si>
  <si>
    <t>B84BCJ63</t>
  </si>
  <si>
    <t>BJ28511G</t>
  </si>
  <si>
    <t>Grifo de clase monomando para fregadero, para montar superficialmente sobre encimera o aparato sanitario, de latón cromado, precio superior, con caño giratorio de tubo, con dos entradas de manguitos</t>
  </si>
  <si>
    <t>BFA17440</t>
  </si>
  <si>
    <t>Tubo de PVC de 40 mm de diámetro nominal, de 10 bar de presión nominal, para encolar, según la norma UNE-EN 1452-2</t>
  </si>
  <si>
    <t>BJ18L3A5</t>
  </si>
  <si>
    <t>Fregadero de plancha de acero inoxidable con un seno circular, de 50 a 60 cm de longitud, acabado brillante y de 50 a 60 cm de ancho, precio superior</t>
  </si>
  <si>
    <t>BFC15B00</t>
  </si>
  <si>
    <t>Tubo de Polipropileno-copolímero PP-R a presión de diámetro 25x3.5 mm, serie S 3.2 según UNE-EN ISO 15874-2</t>
  </si>
  <si>
    <t>BJ3844F6</t>
  </si>
  <si>
    <t>Desagüe recto para fregadero, con rebosadero, tapón y cadena incorporados, de latón de diámetro 50 mm, para soldar al sifón o ramal de plomo</t>
  </si>
  <si>
    <t>BJ38B7FG</t>
  </si>
  <si>
    <t>Sifón de botella para fregadero de un seno, de PVC de diámetro 50 mm, para conectar al ramal de PVC</t>
  </si>
  <si>
    <t>B0CC5410</t>
  </si>
  <si>
    <t>Placa de yeso laminado con dureza superficial (I) y espesor 15 mm, con borde afinado (BA), según la norma UNE-EN 520</t>
  </si>
  <si>
    <t>BABGPA68</t>
  </si>
  <si>
    <t>Puerta de acero galvanizado en perfiles laminados de dos hojas batientes, para un hueco de obra de 160x215 cm, con bastidor de tubo de 40x20x1,5 mm, chapas lisas de 1 mm de espesor y marco.</t>
  </si>
  <si>
    <t>FD5H85A9</t>
  </si>
  <si>
    <t>Canal de hormigón polímero sin pendiente, de ancho interior 150 mm y de 160 a 200 mm de altura, con perfil lateral, con rejilla de fundición nervada clase D400, según norma UNE-EN 1433, fijada con tornillos al canal, colocado sobre base de hormigón con solera de 150 mm de espesor y paredes de 150 mm de espesor</t>
  </si>
  <si>
    <t>BJ268111K4EI</t>
  </si>
  <si>
    <t>Fluxor de 1/2" para urinario, AQUALINE, ref. 506902010 de la serie Fluxores de ROCA SANITARIO</t>
  </si>
  <si>
    <t>BJ26A111</t>
  </si>
  <si>
    <t>Codo de enlace para urinario, mural, para montar superficialmente, latón cromado, precio superior, con entrada de 1/2"</t>
  </si>
  <si>
    <t>B89ZJ000</t>
  </si>
  <si>
    <t>Pintura de clorocaucho</t>
  </si>
  <si>
    <t>BÁSICOS</t>
  </si>
  <si>
    <t>TOTAL SUB-CAPITULO 02.01</t>
  </si>
  <si>
    <t>ESTRUCTURAS</t>
  </si>
  <si>
    <t>INSTALACIÓN FONTANERÍA, APARATOS SANITARIOS, ACS, EQUIPAMIENTO BAÑO</t>
  </si>
  <si>
    <t>CERRAMIENTOS, DIVSORIAS, AISLAMIENTOS Y REVESTIMIENTOS</t>
  </si>
  <si>
    <t>ELEMENTOS URBANIZACIÓN Y SERVICIOS</t>
  </si>
  <si>
    <t>B84ZM650</t>
  </si>
  <si>
    <t>Estructura oculta de acero galvanizado, para falso techo de placas metálicas de 600x600 mm, formada por perfiles principales en forma de U colocados cada 1.5 m, para fijar en el techo mediante varilla de suspensión M6 con taco, tuerca y contratuerca cada 1.5 m como máximo, con perfiles secundarios tipo perfil pinza de presión colocados a lo ancho de la placa cada 0,6 m, incluido parte proporcional de perfiles de remate, cuñas perimetrales, suspensores y fijaciones, para soportar una carga de hasta 14 kg</t>
  </si>
  <si>
    <t>K652637Y</t>
  </si>
  <si>
    <t>Tabique de placas de yeso laminado formado por estructura doble normal con perfilería de plancha de acero galvanizado, con un espesor total del tabique de 156 mm, montantes cada 400 mm de 48 mm de ancho y canales de 48 mm de ancho, 2 placas tipo estándar (A) en cada cara de 15 mm de espesor cada una, fijadas mecánicamente y aislamiento de placas de lana mineral de roca de resistencia térmica &gt;= 1,081 m2.K/W</t>
  </si>
  <si>
    <t>B9QH24S0</t>
  </si>
  <si>
    <t>Tabla multicapa con capa de acabado sintética para parquet flotante, para uso comercial muy elevado, clase 34 (UNE-EN 13329), de 1190 a 1800 mm de largo, de 180 a 200 mm de anchura, 11 mm de espesor, con base de tablero de fibras de alta densidad y unión a presión</t>
  </si>
  <si>
    <t>B83ZA700</t>
  </si>
  <si>
    <t>Perfilería de plancha de acero galvanizado con perfiles entre 75 a 85 mm de ancho</t>
  </si>
  <si>
    <t>B0735KKA</t>
  </si>
  <si>
    <t>Pasta autonivelante de resinas epoxy tipo SR con clase B1,5 de resistencia a tracción, clase AR1 de resistencia al desgaste BCA y clase IR4 de resistencia al impacto, según UNE-EN 13813, suministrada en sacos</t>
  </si>
  <si>
    <t>K652B17R</t>
  </si>
  <si>
    <t>Tabique de placas de yeso laminado formado por estructura doble normal con perfilería de plancha de acero galvanizado, con un espesor total del tabique de 132 mm, montantes cada 400 mm de 48 mm de ancho y canales de 48 mm de ancho, 1 placa hidrófuga (H) de 18 mm de espesor en cada cara, fijadas mecánicamente y aislamiento de placas de lana mineral de roca de resistencia térmica &gt;= 1,081 m2.K/W</t>
  </si>
  <si>
    <t>B05A3001</t>
  </si>
  <si>
    <t>Material para rejuntado de baldosas cerámicas RG según norma UNE-EN 13888, gris</t>
  </si>
  <si>
    <t>K83E3D6A</t>
  </si>
  <si>
    <t>Trasdosado de placas de yeso laminado formado por estructura autoportante libre reforzada en H con perfilería de plancha de acero galvanizado, con un espesor total del trasdosado de 63 mm, montantes cada 400 mm de 48 mm de ancho y canales de 48 mm de ancho, con 1 placa tipo resistente al fuego (F) de 15 mm de espesor, fijada mecánicamente</t>
  </si>
  <si>
    <t>BC156H02</t>
  </si>
  <si>
    <t>Vidrio laminar de seguridad 3 lunas, dos con acabado de luna incolora y la otra reflectora de control solar, de 6+6+6 mm de espesor, con 2 butiral transparente, clase 1 (B) 1 según UNE-EN 12600</t>
  </si>
  <si>
    <t>K83E8P7D</t>
  </si>
  <si>
    <t>C200H000</t>
  </si>
  <si>
    <t>Máquina taladradora con broca de diamante refrigerada con agua para agujeros de 5 a 20 cm como máximo</t>
  </si>
  <si>
    <t>BFWB1C62</t>
  </si>
  <si>
    <t>Accesorio para tubos de polietileno de alta densidad, de 90 mm de diámetro nominal exterior, de plástico, 16 bar de presión nominal, para soldar</t>
  </si>
  <si>
    <t>B0AC112A</t>
  </si>
  <si>
    <t>Cable de acero galvanizado rígido de composición 1x7+0 y diámetro 6 mm, para seguridad y salud</t>
  </si>
  <si>
    <t>0A81600</t>
  </si>
  <si>
    <t>Grapa metálica, de 16 mm de diámetro interior</t>
  </si>
  <si>
    <t>B0AB1116</t>
  </si>
  <si>
    <t>Tensor abierto de acero galvanizado con cáncamo y horquilla de diámetro 1/2"</t>
  </si>
  <si>
    <t>B7712820</t>
  </si>
  <si>
    <t>Lámina de polietileno de baja densidad de espesor 1.5 mm no resistente a la intemperie</t>
  </si>
  <si>
    <t>B6AZ3134</t>
  </si>
  <si>
    <t>Poste intermedio de tubo de acero galvanizado, de diámetro 50 mm y de altura 2.35 m</t>
  </si>
  <si>
    <t>B7J50010</t>
  </si>
  <si>
    <t>Masilla para sellados, de aplicación con pistola, de base silicona neutra monocomponente</t>
  </si>
  <si>
    <t>B0A62F90</t>
  </si>
  <si>
    <t>Taco de acero de d 10 mm, con tornillo, arandela y tuerca</t>
  </si>
  <si>
    <t>B8ZAV700</t>
  </si>
  <si>
    <t>Imprimación fijadora al poliuretano bicomponente</t>
  </si>
  <si>
    <t>B0901110</t>
  </si>
  <si>
    <t>Adhesivo estructural para colocación de panel HPL, de aplicación con pistola, de base poliuretano monocomponente</t>
  </si>
  <si>
    <t>B0711021</t>
  </si>
  <si>
    <t>Adhesivo cementoso tipo C2 F según norma UNE-EN 12004</t>
  </si>
  <si>
    <t>B0905000</t>
  </si>
  <si>
    <t>Adhesivo de poliuretano</t>
  </si>
  <si>
    <t>B0A5AA00</t>
  </si>
  <si>
    <t>Tornillo autoroscante con arandela</t>
  </si>
  <si>
    <t>B0A71W00</t>
  </si>
  <si>
    <t>Abrazadera metálica, de 400 mm de diámetro interior</t>
  </si>
  <si>
    <t>B0172000</t>
  </si>
  <si>
    <t>l</t>
  </si>
  <si>
    <t>Disolvente universal</t>
  </si>
  <si>
    <t>C1311440</t>
  </si>
  <si>
    <t>Pala cargadora sobre neumáticos de 15 a 20 t</t>
  </si>
  <si>
    <t>BJ14BB21</t>
  </si>
  <si>
    <t>Inodoro mural de porcelana esmaltada, de salida horizontal, con asiento y tapa, cisterna y mecanismos de descarga y alimentación incorporados, color suave y precio superior</t>
  </si>
  <si>
    <t>BJ23111GHJK0</t>
  </si>
  <si>
    <t>Grifo monobloque para lavabo medidas 135x155 mm, acabado cromo, ref. N147110001 de la serie Feis de NOKEN</t>
  </si>
  <si>
    <t>BJ262117K4EH</t>
  </si>
  <si>
    <t>Grifo de paso recto empotrable, SPRINT, ref. 5A9024C00 de la serie Grifería temporizada SPRINT de ROCA SANITARIO</t>
  </si>
  <si>
    <t>BD13139B</t>
  </si>
  <si>
    <t>Tubo de PVC-U de pared maciza, área de aplicación B según norma UNE-EN 1329-1, de DN 50 mm y de longitud 5 m, para encolar</t>
  </si>
  <si>
    <t>BFC16B00</t>
  </si>
  <si>
    <t>Tubo de Polipropileno-copolímero PP-R a presión de diámetro 32x4.4 mm, serie S 3.2 según UNE-EN ISO 15874-2</t>
  </si>
  <si>
    <t>EN316427</t>
  </si>
  <si>
    <t>Válvula de bola manual con rosca, de dos piezas con paso total, de bronce, de diámetro nominal 1", de 16 bar de PN y precio alto, montada superficialmente</t>
  </si>
  <si>
    <t>BJ24E022</t>
  </si>
  <si>
    <t>Mecanismo de accionamiento manual para inodoro, acabado cromado</t>
  </si>
  <si>
    <t>BD51M750</t>
  </si>
  <si>
    <t>Sumidero para sistema de evacuación sifónico de cubierta con membrana de PVC, con capacidad de evacuación de 18.5 l/s</t>
  </si>
  <si>
    <t>E844F220</t>
  </si>
  <si>
    <t>Falso techo continuo de placas de yeso laminado transformadas, con entramado estructura simple de acero galvanizado formado por perfiles colocados cada 600 mm fijados al techo mediante varilla de suspensión cada 1.2 m , para una altura de falso techo de 4 m como máximo</t>
  </si>
  <si>
    <t>BAZG5140</t>
  </si>
  <si>
    <t>Juego de manillas, acero inoxidable 1.4401 (AISI 316), con placa pequeña, de precio superior</t>
  </si>
  <si>
    <t>B842LN32EC5V</t>
  </si>
  <si>
    <t>Panel acústico autoportante de lana mineral de roca volcánica, con la cara vista revestida por un velo mineral de color blanco con acabado de piel de naranja, de 1200x600x40 mm, ref. 567400621BA5 de la serie Técnicos de ROCKWOOL</t>
  </si>
  <si>
    <t>B44ZT04K</t>
  </si>
  <si>
    <t>Acero con resistencia mejorada a la corrosión atmosférica (corten) S355J2WP según UNE-EN 10025-5, formado por pieza simple, en perfiles laminados en caliente en plancha, trabajado en el taller para colocar con soldadura</t>
  </si>
  <si>
    <t>B0CC3810LNVT</t>
  </si>
  <si>
    <t>Placa de yeso laminado de la serie MEGAPLAC PPF 25, con un ancho de 2.500mm, 2500mm de longitud y un espesor de 25mm, ref. P03259002500 de la serie MEGAPLAC PPF 25 de PLACO</t>
  </si>
  <si>
    <t>BASA82J1</t>
  </si>
  <si>
    <t>Puerta cortafuegos metálica, EI2-C 90 de dos hojas batientes para una luz de 160x205 cm, precio superior</t>
  </si>
  <si>
    <t>B0A6AM9B</t>
  </si>
  <si>
    <t>Taco de acero de d 16 mm, con tornillo, arandela y tuerca de acero inoxidable y 120 mm de longitud</t>
  </si>
  <si>
    <t>BFQ334EA</t>
  </si>
  <si>
    <t>Aislamiento térmico de espuma elastomérica para tuberías que transportan fluidos a temperatura entre -50°C y 105°C, para tubo de diámetro exterior 54 mm, de 9 mm de espesor, con un factor de resistencia a la difusión del vapor de agua &gt;= 7000</t>
  </si>
  <si>
    <t>BE61ABJB</t>
  </si>
  <si>
    <t>Manta de lana mineral para aislamiento de conductos, según UNE-EN 14303, de espesor 50 mm, con una conductividad térmica &lt;= 0.033 W/mK, resistencia térmica &gt;=1,515 m2.K/W, con lámina de aluminio en dirección perpendicular a las fibras , autoadhesiva</t>
  </si>
  <si>
    <t>E83EA922</t>
  </si>
  <si>
    <t>Formación de cajón de en placas de yeso laminado formado por estructura de autoportante arriostrada normal con perfilería de plancha de acero galvanizado de 36 mm de anchura y de 1 placa tipo hidrófuga (H) de 15 mm de espesor, fijadas mecánicamente</t>
  </si>
  <si>
    <t>B03D1000</t>
  </si>
  <si>
    <t>Tierra seleccionada</t>
  </si>
  <si>
    <t>B0372000</t>
  </si>
  <si>
    <t>BRLA1000</t>
  </si>
  <si>
    <t>Producto herbicida de contacto</t>
  </si>
  <si>
    <t>B8444500</t>
  </si>
  <si>
    <t>Placa de yeso laminado para falso techo registrable de 12.5 mm de espesor, acabado vinílico , de 1200x600 mm y canto recto ( A) según la norma UNE-EN 13964 , para que quede el entramado visto, y reacción al fuego A2-s1, d0</t>
  </si>
  <si>
    <t>B842X23V</t>
  </si>
  <si>
    <t>Placa de fibras minerales compactadas para falso techo, acabado superficial con velo de vidrio blanco, con canto recto (A) según norma UNE-EN 13964, de 600x 600 mm y de 10 a 13 mm de espesor</t>
  </si>
  <si>
    <t>B7C9TBC0</t>
  </si>
  <si>
    <t>Placa rígida de lana mineral de roca (MW), de densidad 66 a 85 kg/m3, de 80 mm de espesor, con una conductividad térmica &lt;= 0.035 W/mK y resistencia térmica &gt;= 2,286 m2.K/W, con revestimiento de velo negro</t>
  </si>
  <si>
    <t>B89ZPP60</t>
  </si>
  <si>
    <t>Pintura de poliuretano bicomponente, para sistemas de protección de del acero</t>
  </si>
  <si>
    <t>B8ZAA000</t>
  </si>
  <si>
    <t>Imprimación antioxidante</t>
  </si>
  <si>
    <t>K652715R</t>
  </si>
  <si>
    <t>Tabique de placas de yeso laminado formado por estructura sencilla reforzada en H con perfilería de plancha de acero galvanizado, con un espesor total del tabique de 78 mm, montantes cada 400 mm de 48 mm de ancho y canales de 48 mm de ancho, 1 placa hidrófuga (H) de 15 mm de espesor en cada cara, fijadas mecánicamente y aislamiento de placas de lana mineral de roca de resistencia térmica</t>
  </si>
  <si>
    <t>BBA14200</t>
  </si>
  <si>
    <t>Pintura alcídica de color amarillo, para marcas viales</t>
  </si>
  <si>
    <t>B9P16N96</t>
  </si>
  <si>
    <t>Banda de PVC heterogéneo de 150x900 mm, clase 34-43 según UNE-EN 649 y de 2.5 mm de espesor</t>
  </si>
  <si>
    <t>B863AJA8</t>
  </si>
  <si>
    <t>Chapa de aluminio de 2 mm de espesor, trabajado en el taller</t>
  </si>
  <si>
    <t>B05A3003</t>
  </si>
  <si>
    <t>Material para rejuntado de baldosas cerámicas RG según norma UNE-EN 13888, de color</t>
  </si>
  <si>
    <t>B6B12311</t>
  </si>
  <si>
    <t>Canal de plancha de acero galvanizado, en paramentos horizontales con perfiles 70 mm de anchura</t>
  </si>
  <si>
    <t>B9Z335F1</t>
  </si>
  <si>
    <t>Soporte regulable de polipropileno para pavimento flotante de altura media 85 mm</t>
  </si>
  <si>
    <t>BDKZA450</t>
  </si>
  <si>
    <t>Marco cuadrado y tapa cuadrada antideslizante de acero inoxidable, de 400x400 mm, para arqueta de servicios</t>
  </si>
  <si>
    <t>BAMW1001</t>
  </si>
  <si>
    <t>Cierrapuertas puerta de vidrio</t>
  </si>
  <si>
    <t>B6BZ1A20</t>
  </si>
  <si>
    <t>Banda acústica autoadhesiva de 50 a 100 mm de ancho para juntas de placas de yeso laminado</t>
  </si>
  <si>
    <t>TOTAL SUB-CAPITULO 02.02</t>
  </si>
  <si>
    <t>TOTAL SUB-CAPITULO 02.03</t>
  </si>
  <si>
    <t>TOTAL SUB-CAPITULO 02.04</t>
  </si>
  <si>
    <t>06</t>
  </si>
  <si>
    <t>TOTAL SUB-CAPITULO 02.06</t>
  </si>
  <si>
    <r>
      <t xml:space="preserve">Suministro y colocación de Pilona de fundición acabado con protección antioxidante de sección circular </t>
    </r>
    <r>
      <rPr>
        <b/>
        <sz val="8"/>
        <color rgb="FF000000"/>
        <rFont val="Calibri"/>
        <family val="2"/>
        <scheme val="minor"/>
      </rPr>
      <t>mod. Hospitalet extraíble de Fundición Benito o similar</t>
    </r>
    <r>
      <rPr>
        <sz val="8"/>
        <color rgb="FF000000"/>
        <rFont val="Calibri"/>
        <family val="2"/>
        <scheme val="minor"/>
      </rPr>
      <t>, colocada con mortero sin aditivos 1:4, elaborado en obra.</t>
    </r>
  </si>
  <si>
    <r>
      <t xml:space="preserve">Suministro y colocación de </t>
    </r>
    <r>
      <rPr>
        <b/>
        <sz val="8"/>
        <color theme="1"/>
        <rFont val="Calibri"/>
        <family val="2"/>
        <scheme val="minor"/>
      </rPr>
      <t>Pilona de acero HEB 140</t>
    </r>
    <r>
      <rPr>
        <sz val="8"/>
        <color theme="1"/>
        <rFont val="Calibri"/>
        <family val="2"/>
        <scheme val="minor"/>
      </rPr>
      <t xml:space="preserve"> de 1,3m pintada, colocada con mortero sin aditivos 1:4, elaborado en obra.</t>
    </r>
  </si>
  <si>
    <t xml:space="preserve">Revestimiento pintura ablativa sobre  viga de hormigón prefabricada para protección contra el fuego R 240', incluido la pp proporcional de los medios de elevación. </t>
  </si>
  <si>
    <t>Mortero de cemento para rejuntado de pavimentos de piedra y adoquines, a base de cemento, áridos seleccionados, resinas sintéticas y aditivos, de elevadas resistencias mecánicas</t>
  </si>
  <si>
    <t>Zahorras artificiales</t>
  </si>
  <si>
    <t>Bloque hueco de mortero de cemento con árido calizo, liso, de 400x200x200 mm, para revestir, categoría I</t>
  </si>
  <si>
    <t>Placa de aluminio prelacado perforada, de color estándar, con canto recto para estructura oculta con perfil tipo pinza de presión para placa basculante, de 600x600 mm, con velo acústico, con un coeficiente de absorción acústica ponderado de 0.6 a 0.75 según UNE-EN ISO 11654 y con reacción al fuego B-s1, d0</t>
  </si>
  <si>
    <t>Trasdosado de placas de yeso laminado formado por estructura autoportante arriostrada reforzada en H con perfilería de plancha de acero galvanizado, con un espesor total del trasdosado de 100 mm, montantes cada 400 mm de 70 mm de ancho y canales de 70 mm de ancho, con 2 placas tipo resistente al fuego (F) de 15 mm de espesor, fijadas mecánicamente y aislamiento con placas de lana mineral de roca</t>
  </si>
  <si>
    <r>
      <rPr>
        <b/>
        <sz val="8"/>
        <color theme="1"/>
        <rFont val="Calibri"/>
        <family val="2"/>
        <scheme val="minor"/>
      </rPr>
      <t xml:space="preserve"> MARQUESINA AUTOBÚS MODELO AMB</t>
    </r>
    <r>
      <rPr>
        <sz val="8"/>
        <color theme="1"/>
        <rFont val="Calibri"/>
        <family val="2"/>
        <scheme val="minor"/>
      </rPr>
      <t xml:space="preserve">
 Suministro e instalación de marquesina modelo AMB. Equipada con banco y estructura cerrada en ambos lados. Incluye:
 . Aplicación de vinilo y grabado en cristales.
 . Transporte hasta el lugar de instalación.
 . Cimentación según especificaciones del fabricante y planos en anexos del PPT.</t>
    </r>
  </si>
  <si>
    <t>Suministro e instalación de columna troncocónica de acero galvanizado, Tipo 1, modelo TV 12000, de 12 metros de altura total, conforme a UNE-EN 40-5. Incluye fijación superior metálica reforzada para soporte de cámara, fijación interior lateral para armario técnico con paso de cableado interno, galvanizado por inmersión en caliente según UNE-EN ISO 1461, y base preparada para fijación con placa o empotramiento. Incluye medios auxiliares, pernos, plantilla de anclaje, sellado del paso de cables, puesta a tierra y nivelación. Conforme a normativa vigente.</t>
  </si>
  <si>
    <t>A06TV12000</t>
  </si>
  <si>
    <t>A06TV12000-AB</t>
  </si>
  <si>
    <r>
      <t>Suministro e instalación de columna troncocónica de acero galvanizado abatible, Tipo 1, modelo TV 12000, de 12 metros de altura total, conforme a UNE-EN 40-5.</t>
    </r>
    <r>
      <rPr>
        <b/>
        <sz val="8"/>
        <color theme="1"/>
        <rFont val="Calibri"/>
        <family val="2"/>
        <scheme val="minor"/>
      </rPr>
      <t xml:space="preserve"> Equipada con sistema de abatimiento</t>
    </r>
    <r>
      <rPr>
        <sz val="8"/>
        <color theme="1"/>
        <rFont val="Calibri"/>
        <family val="2"/>
        <scheme val="minor"/>
      </rPr>
      <t xml:space="preserve"> mediante bisagra inferior con eje y pernos, accionable manualmente mediante herramienta o cabrestante. Incluye fijación superior metálica reforzada para soporte de cámara, fijación interior lateral para armario técnico con paso de cableado interno, galvanizado por inmersión en caliente según UNE-EN ISO 1461, y base preparada para fijación con placa o empotramiento. Incluye medios auxiliares, pernos, plantilla de anclaje, sistema de seguridad en bisagra, puesta a tierra, nivelación y sellado de paso de cables. Conforme a normativa vigente.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</si>
</sst>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C0A]_-;\-* #,##0.00\ [$€-C0A]_-;_-* &quot;-&quot;??\ [$€-C0A]_-;_-@_-"/>
  </numFmts>
  <fonts count="26" x14ac:knownFonts="1">
    <font>
      <sz val="11"/>
      <color theme="1"/>
      <name val="Calibri"/>
      <family val="2"/>
      <scheme val="minor"/>
    </font>
    <font>
      <u/>
      <sz val="11"/>
      <color theme="10"/>
      <name val="Calibri"/>
      <family val="2"/>
      <scheme val="minor"/>
    </font>
    <font>
      <u/>
      <sz val="11"/>
      <color theme="11"/>
      <name val="Calibri"/>
      <family val="2"/>
      <scheme val="minor"/>
    </font>
    <font>
      <sz val="10"/>
      <color indexed="8"/>
      <name val="MS Sans Serif"/>
      <family val="2"/>
    </font>
    <font>
      <sz val="11"/>
      <color theme="1"/>
      <name val="Calibri"/>
      <family val="2"/>
      <scheme val="minor"/>
    </font>
    <font>
      <sz val="10"/>
      <color rgb="FFFFFFFF"/>
      <name val="Calibri"/>
      <family val="2"/>
      <scheme val="minor"/>
    </font>
    <font>
      <sz val="8.0500000000000007"/>
      <color indexed="8"/>
      <name val="Calibri"/>
      <family val="2"/>
      <scheme val="minor"/>
    </font>
    <font>
      <sz val="8"/>
      <color rgb="FF000000"/>
      <name val="Calibri"/>
      <family val="2"/>
      <scheme val="minor"/>
    </font>
    <font>
      <sz val="8"/>
      <color theme="1"/>
      <name val="Calibri"/>
      <family val="2"/>
      <scheme val="minor"/>
    </font>
    <font>
      <b/>
      <sz val="8"/>
      <color rgb="FFFFFFFF"/>
      <name val="Calibri"/>
      <family val="2"/>
      <scheme val="minor"/>
    </font>
    <font>
      <b/>
      <sz val="10"/>
      <color rgb="FFFFFFFF"/>
      <name val="Calibri"/>
      <family val="2"/>
      <scheme val="minor"/>
    </font>
    <font>
      <sz val="10"/>
      <color theme="1"/>
      <name val="Calibri"/>
      <family val="2"/>
      <scheme val="minor"/>
    </font>
    <font>
      <b/>
      <sz val="8.0500000000000007"/>
      <color indexed="8"/>
      <name val="Calibri"/>
      <family val="2"/>
      <scheme val="minor"/>
    </font>
    <font>
      <b/>
      <sz val="10"/>
      <color indexed="8"/>
      <name val="Calibri"/>
      <family val="2"/>
      <scheme val="minor"/>
    </font>
    <font>
      <b/>
      <sz val="8.0500000000000007"/>
      <color indexed="9"/>
      <name val="Calibri"/>
      <family val="2"/>
      <scheme val="minor"/>
    </font>
    <font>
      <b/>
      <sz val="10"/>
      <color indexed="9"/>
      <name val="Calibri"/>
      <family val="2"/>
      <scheme val="minor"/>
    </font>
    <font>
      <b/>
      <sz val="8"/>
      <color rgb="FF000000"/>
      <name val="Calibri"/>
      <family val="2"/>
      <scheme val="minor"/>
    </font>
    <font>
      <sz val="8"/>
      <color rgb="FFFFFFFF"/>
      <name val="Calibri"/>
      <family val="2"/>
      <scheme val="minor"/>
    </font>
    <font>
      <sz val="8"/>
      <name val="Calibri"/>
      <family val="2"/>
      <scheme val="minor"/>
    </font>
    <font>
      <sz val="9"/>
      <color indexed="8"/>
      <name val="Calibri"/>
      <family val="2"/>
      <scheme val="minor"/>
    </font>
    <font>
      <b/>
      <sz val="9"/>
      <color indexed="9"/>
      <name val="Calibri"/>
      <family val="2"/>
      <scheme val="minor"/>
    </font>
    <font>
      <b/>
      <sz val="12"/>
      <color rgb="FFFFFFFF"/>
      <name val="Calibri"/>
      <family val="2"/>
      <scheme val="minor"/>
    </font>
    <font>
      <b/>
      <sz val="11"/>
      <color theme="0"/>
      <name val="Calibri"/>
      <family val="2"/>
      <scheme val="minor"/>
    </font>
    <font>
      <sz val="8"/>
      <color indexed="8"/>
      <name val="Calibri"/>
      <family val="2"/>
      <scheme val="minor"/>
    </font>
    <font>
      <sz val="10"/>
      <color indexed="9"/>
      <name val="Calibri"/>
      <family val="2"/>
      <scheme val="minor"/>
    </font>
    <font>
      <b/>
      <sz val="8"/>
      <color theme="1"/>
      <name val="Calibri"/>
      <family val="2"/>
      <scheme val="minor"/>
    </font>
  </fonts>
  <fills count="11">
    <fill>
      <patternFill patternType="none"/>
    </fill>
    <fill>
      <patternFill patternType="gray125"/>
    </fill>
    <fill>
      <patternFill patternType="solid">
        <fgColor rgb="FF000000"/>
        <bgColor indexed="64"/>
      </patternFill>
    </fill>
    <fill>
      <patternFill patternType="solid">
        <fgColor indexed="44"/>
        <bgColor indexed="0"/>
      </patternFill>
    </fill>
    <fill>
      <patternFill patternType="solid">
        <fgColor indexed="44"/>
        <bgColor indexed="64"/>
      </patternFill>
    </fill>
    <fill>
      <patternFill patternType="solid">
        <fgColor indexed="8"/>
        <bgColor indexed="0"/>
      </patternFill>
    </fill>
    <fill>
      <patternFill patternType="solid">
        <fgColor indexed="8"/>
        <bgColor indexed="64"/>
      </patternFill>
    </fill>
    <fill>
      <patternFill patternType="solid">
        <fgColor theme="0" tint="-0.14999847407452621"/>
        <bgColor indexed="64"/>
      </patternFill>
    </fill>
    <fill>
      <patternFill patternType="solid">
        <fgColor theme="3" tint="0.39997558519241921"/>
        <bgColor indexed="0"/>
      </patternFill>
    </fill>
    <fill>
      <patternFill patternType="solid">
        <fgColor theme="3" tint="0.39997558519241921"/>
        <bgColor indexed="64"/>
      </patternFill>
    </fill>
    <fill>
      <patternFill patternType="solid">
        <fgColor theme="3"/>
        <bgColor indexed="64"/>
      </patternFill>
    </fill>
  </fills>
  <borders count="7">
    <border>
      <left/>
      <right/>
      <top/>
      <bottom/>
      <diagonal/>
    </border>
    <border>
      <left/>
      <right/>
      <top style="medium">
        <color auto="1"/>
      </top>
      <bottom style="medium">
        <color auto="1"/>
      </bottom>
      <diagonal/>
    </border>
    <border>
      <left style="thin">
        <color theme="0" tint="-0.249977111117893"/>
      </left>
      <right style="thin">
        <color theme="0" tint="-0.249977111117893"/>
      </right>
      <top style="medium">
        <color auto="1"/>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auto="1"/>
      </bottom>
      <diagonal/>
    </border>
  </borders>
  <cellStyleXfs count="15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4" fillId="0" borderId="0" applyFont="0" applyFill="0" applyBorder="0" applyAlignment="0" applyProtection="0"/>
  </cellStyleXfs>
  <cellXfs count="108">
    <xf numFmtId="0" fontId="0" fillId="0" borderId="0" xfId="0"/>
    <xf numFmtId="0" fontId="5" fillId="9" borderId="0" xfId="0" applyFont="1" applyFill="1" applyAlignment="1">
      <alignment horizontal="center" vertical="center"/>
    </xf>
    <xf numFmtId="0" fontId="5" fillId="9" borderId="0" xfId="0" applyFont="1" applyFill="1" applyAlignment="1">
      <alignment vertical="center" wrapText="1"/>
    </xf>
    <xf numFmtId="164" fontId="5" fillId="9" borderId="0" xfId="0" applyNumberFormat="1" applyFont="1" applyFill="1" applyAlignment="1">
      <alignment horizontal="center" vertical="center"/>
    </xf>
    <xf numFmtId="4" fontId="5" fillId="9" borderId="0" xfId="0" applyNumberFormat="1" applyFont="1" applyFill="1" applyAlignment="1">
      <alignment horizontal="center" vertical="center"/>
    </xf>
    <xf numFmtId="0" fontId="6" fillId="0" borderId="1" xfId="79" applyFont="1" applyBorder="1" applyAlignment="1">
      <alignment horizontal="center" vertical="center"/>
    </xf>
    <xf numFmtId="0" fontId="6" fillId="0" borderId="1" xfId="79" applyFont="1" applyBorder="1" applyAlignment="1">
      <alignment vertical="center"/>
    </xf>
    <xf numFmtId="0" fontId="6" fillId="0" borderId="1" xfId="79" applyFont="1" applyBorder="1" applyAlignment="1">
      <alignment vertical="center" wrapText="1"/>
    </xf>
    <xf numFmtId="164" fontId="6" fillId="0" borderId="1" xfId="79" applyNumberFormat="1" applyFont="1" applyBorder="1" applyAlignment="1">
      <alignment horizontal="center" vertical="center"/>
    </xf>
    <xf numFmtId="0" fontId="7" fillId="0" borderId="2" xfId="0" applyFont="1" applyBorder="1" applyAlignment="1">
      <alignment vertical="center" wrapText="1"/>
    </xf>
    <xf numFmtId="4" fontId="8" fillId="0" borderId="5" xfId="0" applyNumberFormat="1" applyFont="1" applyBorder="1" applyAlignment="1">
      <alignment horizontal="center" vertical="center"/>
    </xf>
    <xf numFmtId="0" fontId="8" fillId="0" borderId="3" xfId="0" applyFont="1" applyBorder="1" applyAlignment="1">
      <alignment vertical="center" wrapText="1"/>
    </xf>
    <xf numFmtId="0" fontId="10" fillId="2" borderId="0" xfId="0" applyFont="1" applyFill="1" applyAlignment="1">
      <alignment horizontal="center" vertical="center"/>
    </xf>
    <xf numFmtId="0" fontId="9" fillId="2" borderId="0" xfId="0" applyFont="1" applyFill="1" applyAlignment="1">
      <alignment vertical="center" wrapText="1"/>
    </xf>
    <xf numFmtId="164" fontId="10" fillId="2" borderId="0" xfId="0" applyNumberFormat="1" applyFont="1" applyFill="1" applyAlignment="1">
      <alignment vertical="center"/>
    </xf>
    <xf numFmtId="164" fontId="9" fillId="2" borderId="0" xfId="0" applyNumberFormat="1" applyFont="1" applyFill="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164" fontId="11" fillId="0" borderId="0" xfId="0" applyNumberFormat="1" applyFont="1" applyAlignment="1">
      <alignment vertical="center"/>
    </xf>
    <xf numFmtId="4" fontId="11" fillId="0" borderId="0" xfId="0" applyNumberFormat="1" applyFont="1" applyAlignment="1">
      <alignment horizontal="center" vertical="center"/>
    </xf>
    <xf numFmtId="164" fontId="11" fillId="0" borderId="0" xfId="0" applyNumberFormat="1" applyFont="1"/>
    <xf numFmtId="4" fontId="9" fillId="2" borderId="0" xfId="0" applyNumberFormat="1" applyFont="1" applyFill="1" applyAlignment="1">
      <alignment horizontal="center" vertical="center"/>
    </xf>
    <xf numFmtId="0" fontId="11" fillId="0" borderId="0" xfId="0" applyFont="1" applyAlignment="1">
      <alignment wrapText="1"/>
    </xf>
    <xf numFmtId="4" fontId="11" fillId="0" borderId="0" xfId="0" applyNumberFormat="1" applyFont="1" applyAlignment="1">
      <alignment horizontal="center"/>
    </xf>
    <xf numFmtId="0" fontId="11" fillId="0" borderId="0" xfId="0" applyFont="1" applyAlignment="1">
      <alignment horizontal="center"/>
    </xf>
    <xf numFmtId="0" fontId="9" fillId="0" borderId="0" xfId="0" applyFont="1" applyAlignment="1">
      <alignment vertical="center" wrapText="1"/>
    </xf>
    <xf numFmtId="0" fontId="12" fillId="3" borderId="0" xfId="79" quotePrefix="1" applyFont="1" applyFill="1" applyAlignment="1">
      <alignment vertical="center"/>
    </xf>
    <xf numFmtId="0" fontId="12" fillId="3" borderId="0" xfId="79" applyFont="1" applyFill="1" applyAlignment="1">
      <alignment vertical="center" wrapText="1"/>
    </xf>
    <xf numFmtId="164" fontId="13" fillId="4" borderId="0" xfId="79" applyNumberFormat="1" applyFont="1" applyFill="1"/>
    <xf numFmtId="0" fontId="13" fillId="4" borderId="0" xfId="79" applyFont="1" applyFill="1"/>
    <xf numFmtId="164" fontId="12" fillId="3" borderId="0" xfId="79" applyNumberFormat="1" applyFont="1" applyFill="1" applyAlignment="1">
      <alignment vertical="center"/>
    </xf>
    <xf numFmtId="164" fontId="15" fillId="6" borderId="0" xfId="79" applyNumberFormat="1" applyFont="1" applyFill="1"/>
    <xf numFmtId="4" fontId="14" fillId="5" borderId="0" xfId="79" applyNumberFormat="1" applyFont="1" applyFill="1" applyAlignment="1">
      <alignment vertical="center"/>
    </xf>
    <xf numFmtId="164" fontId="14" fillId="5" borderId="0" xfId="79" applyNumberFormat="1" applyFont="1" applyFill="1" applyAlignment="1">
      <alignment vertical="center"/>
    </xf>
    <xf numFmtId="3" fontId="6" fillId="0" borderId="0" xfId="79" applyNumberFormat="1" applyFont="1" applyAlignment="1">
      <alignment horizontal="center" vertical="center"/>
    </xf>
    <xf numFmtId="0" fontId="6" fillId="0" borderId="0" xfId="79" applyFont="1" applyAlignment="1">
      <alignment vertical="center"/>
    </xf>
    <xf numFmtId="0" fontId="6" fillId="0" borderId="0" xfId="79" applyFont="1" applyAlignment="1">
      <alignment horizontal="center" vertical="center"/>
    </xf>
    <xf numFmtId="0" fontId="6" fillId="0" borderId="0" xfId="0" applyFont="1" applyAlignment="1">
      <alignment vertical="center" wrapText="1"/>
    </xf>
    <xf numFmtId="164" fontId="6" fillId="0" borderId="0" xfId="79" applyNumberFormat="1" applyFont="1" applyAlignment="1">
      <alignment horizontal="right" vertical="center"/>
    </xf>
    <xf numFmtId="4" fontId="6" fillId="0" borderId="0" xfId="79" applyNumberFormat="1" applyFont="1" applyAlignment="1">
      <alignment horizontal="right" vertical="center"/>
    </xf>
    <xf numFmtId="164" fontId="6" fillId="0" borderId="0" xfId="79" applyNumberFormat="1" applyFont="1" applyAlignment="1">
      <alignment vertical="center"/>
    </xf>
    <xf numFmtId="164" fontId="11" fillId="2" borderId="0" xfId="0" applyNumberFormat="1" applyFont="1" applyFill="1"/>
    <xf numFmtId="4" fontId="11" fillId="2" borderId="0" xfId="0" applyNumberFormat="1" applyFont="1" applyFill="1" applyAlignment="1">
      <alignment horizontal="center" vertical="center"/>
    </xf>
    <xf numFmtId="164" fontId="9" fillId="2" borderId="0" xfId="0" applyNumberFormat="1" applyFont="1" applyFill="1" applyAlignment="1">
      <alignment horizontal="center" vertical="center"/>
    </xf>
    <xf numFmtId="164" fontId="17" fillId="9" borderId="0" xfId="0" applyNumberFormat="1" applyFont="1" applyFill="1" applyAlignment="1">
      <alignment horizontal="center" vertical="center"/>
    </xf>
    <xf numFmtId="4" fontId="17" fillId="9" borderId="0" xfId="0" applyNumberFormat="1" applyFont="1" applyFill="1" applyAlignment="1">
      <alignment horizontal="center" vertical="center"/>
    </xf>
    <xf numFmtId="0" fontId="18" fillId="0" borderId="3" xfId="0" applyFont="1" applyBorder="1" applyAlignment="1">
      <alignment vertical="center" wrapText="1"/>
    </xf>
    <xf numFmtId="0" fontId="9" fillId="0" borderId="0" xfId="0" applyFont="1" applyAlignment="1">
      <alignment horizontal="right" vertical="center"/>
    </xf>
    <xf numFmtId="0" fontId="10" fillId="0" borderId="0" xfId="0" applyFont="1" applyAlignment="1">
      <alignment horizontal="center" vertical="center"/>
    </xf>
    <xf numFmtId="164" fontId="9" fillId="0" borderId="0" xfId="0" applyNumberFormat="1" applyFont="1" applyAlignment="1">
      <alignment horizontal="center" vertical="center"/>
    </xf>
    <xf numFmtId="0" fontId="6" fillId="0" borderId="1" xfId="79" applyFont="1" applyBorder="1" applyAlignment="1">
      <alignment horizontal="left" vertical="center"/>
    </xf>
    <xf numFmtId="0" fontId="19" fillId="0" borderId="1" xfId="79" applyFont="1" applyBorder="1" applyAlignment="1">
      <alignment horizontal="center" vertical="center"/>
    </xf>
    <xf numFmtId="0" fontId="6" fillId="0" borderId="1" xfId="79" applyFont="1" applyBorder="1" applyAlignment="1">
      <alignment horizontal="right" vertical="center"/>
    </xf>
    <xf numFmtId="0" fontId="7" fillId="0" borderId="3" xfId="0" applyFont="1" applyBorder="1" applyAlignment="1">
      <alignment vertical="center" wrapText="1"/>
    </xf>
    <xf numFmtId="0" fontId="14" fillId="5" borderId="0" xfId="79" applyFont="1" applyFill="1" applyAlignment="1">
      <alignment horizontal="left" vertical="center"/>
    </xf>
    <xf numFmtId="0" fontId="14" fillId="5" borderId="0" xfId="79" applyFont="1" applyFill="1" applyAlignment="1">
      <alignment vertical="center"/>
    </xf>
    <xf numFmtId="0" fontId="20" fillId="6" borderId="0" xfId="79" applyFont="1" applyFill="1"/>
    <xf numFmtId="0" fontId="14" fillId="5" borderId="0" xfId="79" quotePrefix="1" applyFont="1" applyFill="1" applyAlignment="1">
      <alignment vertical="center" wrapText="1"/>
    </xf>
    <xf numFmtId="4" fontId="14" fillId="5" borderId="0" xfId="79" applyNumberFormat="1" applyFont="1" applyFill="1" applyAlignment="1">
      <alignment horizontal="center" vertical="center"/>
    </xf>
    <xf numFmtId="0" fontId="14" fillId="0" borderId="0" xfId="79" applyFont="1" applyAlignment="1">
      <alignment horizontal="left" vertical="center"/>
    </xf>
    <xf numFmtId="0" fontId="14" fillId="0" borderId="0" xfId="79" applyFont="1" applyAlignment="1">
      <alignment vertical="center"/>
    </xf>
    <xf numFmtId="0" fontId="20" fillId="0" borderId="0" xfId="79" applyFont="1"/>
    <xf numFmtId="0" fontId="14" fillId="0" borderId="0" xfId="79" quotePrefix="1" applyFont="1" applyAlignment="1">
      <alignment vertical="center" wrapText="1"/>
    </xf>
    <xf numFmtId="4" fontId="14" fillId="0" borderId="0" xfId="79" applyNumberFormat="1" applyFont="1" applyAlignment="1">
      <alignment horizontal="center" vertical="center"/>
    </xf>
    <xf numFmtId="4" fontId="14" fillId="0" borderId="0" xfId="79" applyNumberFormat="1" applyFont="1" applyAlignment="1">
      <alignment vertical="center"/>
    </xf>
    <xf numFmtId="0" fontId="0" fillId="0" borderId="0" xfId="0" applyAlignment="1">
      <alignment horizontal="center"/>
    </xf>
    <xf numFmtId="0" fontId="0" fillId="0" borderId="0" xfId="0" applyAlignment="1">
      <alignment wrapText="1"/>
    </xf>
    <xf numFmtId="164" fontId="0" fillId="0" borderId="0" xfId="0" applyNumberFormat="1"/>
    <xf numFmtId="4" fontId="0" fillId="0" borderId="0" xfId="0" applyNumberFormat="1" applyAlignment="1">
      <alignment horizontal="center"/>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8" fillId="0" borderId="3" xfId="0" applyFont="1" applyBorder="1" applyAlignment="1">
      <alignment horizontal="center" vertical="center" wrapText="1"/>
    </xf>
    <xf numFmtId="3" fontId="23" fillId="7" borderId="3" xfId="79" applyNumberFormat="1" applyFont="1" applyFill="1" applyBorder="1" applyAlignment="1">
      <alignment horizontal="center" vertical="center"/>
    </xf>
    <xf numFmtId="4" fontId="23" fillId="0" borderId="3" xfId="79" applyNumberFormat="1" applyFont="1" applyBorder="1" applyAlignment="1">
      <alignment horizontal="center" vertical="center"/>
    </xf>
    <xf numFmtId="4" fontId="23" fillId="0" borderId="2" xfId="79" applyNumberFormat="1" applyFont="1" applyBorder="1" applyAlignment="1">
      <alignment horizontal="center" vertical="center"/>
    </xf>
    <xf numFmtId="44" fontId="23" fillId="0" borderId="2" xfId="156" applyFont="1" applyFill="1" applyBorder="1" applyAlignment="1">
      <alignment horizontal="center" vertical="center"/>
    </xf>
    <xf numFmtId="0" fontId="8" fillId="0" borderId="0" xfId="0" applyFont="1"/>
    <xf numFmtId="44" fontId="23" fillId="0" borderId="3" xfId="156" applyFont="1" applyFill="1" applyBorder="1" applyAlignment="1">
      <alignment horizontal="center" vertical="center"/>
    </xf>
    <xf numFmtId="4" fontId="18" fillId="0" borderId="0" xfId="79" applyNumberFormat="1" applyFont="1" applyAlignment="1">
      <alignment horizontal="center" vertical="center"/>
    </xf>
    <xf numFmtId="3" fontId="23" fillId="7" borderId="2" xfId="79" applyNumberFormat="1" applyFont="1" applyFill="1" applyBorder="1" applyAlignment="1">
      <alignment horizontal="center" vertical="center"/>
    </xf>
    <xf numFmtId="3" fontId="23" fillId="7" borderId="4" xfId="79" applyNumberFormat="1" applyFont="1" applyFill="1" applyBorder="1" applyAlignment="1">
      <alignment horizontal="center" vertical="center"/>
    </xf>
    <xf numFmtId="4" fontId="18" fillId="0" borderId="0" xfId="79" applyNumberFormat="1" applyFont="1" applyAlignment="1">
      <alignment horizontal="center"/>
    </xf>
    <xf numFmtId="4" fontId="18" fillId="0" borderId="3" xfId="79" applyNumberFormat="1" applyFont="1" applyBorder="1" applyAlignment="1">
      <alignment horizontal="center" vertical="center"/>
    </xf>
    <xf numFmtId="44" fontId="18" fillId="0" borderId="3" xfId="156" applyFont="1" applyFill="1" applyBorder="1" applyAlignment="1">
      <alignment horizontal="center" vertical="center"/>
    </xf>
    <xf numFmtId="0" fontId="18" fillId="0" borderId="0" xfId="0" applyFont="1"/>
    <xf numFmtId="0" fontId="11" fillId="0" borderId="0" xfId="0" applyFont="1"/>
    <xf numFmtId="0" fontId="24" fillId="8" borderId="0" xfId="79" applyFont="1" applyFill="1" applyAlignment="1">
      <alignment vertical="center"/>
    </xf>
    <xf numFmtId="0" fontId="24" fillId="8" borderId="0" xfId="79" applyFont="1" applyFill="1" applyAlignment="1">
      <alignment horizontal="center" vertical="center"/>
    </xf>
    <xf numFmtId="3" fontId="18" fillId="7" borderId="3" xfId="79" applyNumberFormat="1" applyFont="1" applyFill="1" applyBorder="1" applyAlignment="1">
      <alignment horizontal="center" vertical="center"/>
    </xf>
    <xf numFmtId="3" fontId="23" fillId="7" borderId="0" xfId="79" applyNumberFormat="1" applyFont="1" applyFill="1" applyAlignment="1">
      <alignment horizontal="center" vertical="center"/>
    </xf>
    <xf numFmtId="164" fontId="6" fillId="0" borderId="3" xfId="79" applyNumberFormat="1" applyFont="1" applyBorder="1" applyAlignment="1">
      <alignment horizontal="center" vertical="center"/>
    </xf>
    <xf numFmtId="164" fontId="24" fillId="8" borderId="0" xfId="79" applyNumberFormat="1" applyFont="1" applyFill="1" applyAlignment="1">
      <alignment vertical="center"/>
    </xf>
    <xf numFmtId="164" fontId="6" fillId="0" borderId="1" xfId="79" applyNumberFormat="1" applyFont="1" applyBorder="1" applyAlignment="1">
      <alignment horizontal="right" vertical="center"/>
    </xf>
    <xf numFmtId="164" fontId="15" fillId="0" borderId="0" xfId="79" applyNumberFormat="1" applyFont="1"/>
    <xf numFmtId="0" fontId="21" fillId="2" borderId="0" xfId="0" applyFont="1" applyFill="1" applyAlignment="1">
      <alignment vertical="center"/>
    </xf>
    <xf numFmtId="164" fontId="8" fillId="0" borderId="0" xfId="0" applyNumberFormat="1" applyFont="1"/>
    <xf numFmtId="0" fontId="9" fillId="2" borderId="0" xfId="0" applyFont="1" applyFill="1" applyAlignment="1">
      <alignment horizontal="right" vertical="center" wrapText="1"/>
    </xf>
    <xf numFmtId="0" fontId="5" fillId="9" borderId="6" xfId="0" applyFont="1" applyFill="1" applyBorder="1" applyAlignment="1">
      <alignment horizontal="center" vertical="center"/>
    </xf>
    <xf numFmtId="0" fontId="9" fillId="2" borderId="0" xfId="0" applyFont="1" applyFill="1" applyAlignment="1">
      <alignment horizontal="right" vertical="center"/>
    </xf>
    <xf numFmtId="0" fontId="12" fillId="3" borderId="6" xfId="79" applyFont="1" applyFill="1" applyBorder="1" applyAlignment="1">
      <alignment horizontal="center" vertical="center"/>
    </xf>
    <xf numFmtId="0" fontId="12" fillId="3" borderId="6" xfId="79" applyFont="1" applyFill="1" applyBorder="1" applyAlignment="1">
      <alignment horizontal="left" vertical="center" wrapText="1"/>
    </xf>
    <xf numFmtId="0" fontId="14" fillId="5" borderId="0" xfId="79" applyFont="1" applyFill="1" applyAlignment="1">
      <alignment horizontal="left" vertical="center"/>
    </xf>
    <xf numFmtId="0" fontId="9" fillId="2" borderId="0" xfId="0" applyFont="1" applyFill="1" applyAlignment="1">
      <alignment horizontal="left" vertical="center" wrapText="1"/>
    </xf>
    <xf numFmtId="0" fontId="5" fillId="9" borderId="0" xfId="0" applyFont="1" applyFill="1" applyAlignment="1">
      <alignment horizontal="center" vertical="center"/>
    </xf>
    <xf numFmtId="164" fontId="21" fillId="2" borderId="0" xfId="0" applyNumberFormat="1" applyFont="1" applyFill="1" applyAlignment="1">
      <alignment horizontal="right" vertical="center"/>
    </xf>
    <xf numFmtId="0" fontId="22" fillId="10" borderId="0" xfId="0" applyFont="1" applyFill="1" applyAlignment="1">
      <alignment horizontal="center" vertical="center"/>
    </xf>
    <xf numFmtId="0" fontId="12" fillId="3" borderId="0" xfId="79" applyFont="1" applyFill="1" applyAlignment="1">
      <alignment horizontal="center" vertical="center"/>
    </xf>
  </cellXfs>
  <cellStyles count="15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Moneda" xfId="156" builtinId="4"/>
    <cellStyle name="Normal" xfId="0" builtinId="0"/>
    <cellStyle name="Normal_Hoja1" xfId="79" xr:uid="{00000000-0005-0000-0000-00009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C778-C5E5-408A-BFA1-F93FCDEDD557}">
  <dimension ref="A1:I379"/>
  <sheetViews>
    <sheetView showGridLines="0" tabSelected="1" zoomScale="130" zoomScaleNormal="130" zoomScalePageLayoutView="150" workbookViewId="0">
      <selection activeCell="H372" sqref="H372"/>
    </sheetView>
  </sheetViews>
  <sheetFormatPr baseColWidth="10" defaultColWidth="11.42578125" defaultRowHeight="15" x14ac:dyDescent="0.25"/>
  <cols>
    <col min="1" max="1" width="3.7109375" style="66" customWidth="1"/>
    <col min="2" max="2" width="11.140625" bestFit="1" customWidth="1"/>
    <col min="3" max="3" width="4.42578125" style="66" bestFit="1" customWidth="1"/>
    <col min="4" max="4" width="42.85546875" style="67" customWidth="1"/>
    <col min="5" max="5" width="6.140625" style="68" bestFit="1" customWidth="1"/>
    <col min="6" max="6" width="7.140625" style="69" bestFit="1" customWidth="1"/>
    <col min="7" max="7" width="7.28515625" style="68" bestFit="1" customWidth="1"/>
  </cols>
  <sheetData>
    <row r="1" spans="1:9" ht="20.100000000000001" customHeight="1" x14ac:dyDescent="0.25">
      <c r="A1" s="106" t="s">
        <v>398</v>
      </c>
      <c r="B1" s="106"/>
      <c r="C1" s="106"/>
      <c r="D1" s="106"/>
      <c r="E1" s="106"/>
      <c r="F1" s="106"/>
      <c r="G1" s="106"/>
    </row>
    <row r="2" spans="1:9" ht="15.75" thickBot="1" x14ac:dyDescent="0.3">
      <c r="A2" s="104" t="s">
        <v>7</v>
      </c>
      <c r="B2" s="104"/>
      <c r="C2" s="1">
        <v>1</v>
      </c>
      <c r="D2" s="2" t="s">
        <v>4</v>
      </c>
      <c r="E2" s="3"/>
      <c r="F2" s="4"/>
      <c r="G2" s="4"/>
    </row>
    <row r="3" spans="1:9" ht="15.75" thickBot="1" x14ac:dyDescent="0.3">
      <c r="A3" s="5" t="s">
        <v>0</v>
      </c>
      <c r="B3" s="6" t="s">
        <v>1</v>
      </c>
      <c r="C3" s="5" t="s">
        <v>2</v>
      </c>
      <c r="D3" s="7" t="s">
        <v>3</v>
      </c>
      <c r="E3" s="8" t="s">
        <v>173</v>
      </c>
      <c r="F3" s="5" t="s">
        <v>174</v>
      </c>
      <c r="G3" s="8" t="s">
        <v>152</v>
      </c>
    </row>
    <row r="4" spans="1:9" s="77" customFormat="1" ht="15" customHeight="1" x14ac:dyDescent="0.2">
      <c r="A4" s="80">
        <v>1</v>
      </c>
      <c r="B4" s="70" t="s">
        <v>48</v>
      </c>
      <c r="C4" s="70" t="s">
        <v>5</v>
      </c>
      <c r="D4" s="9" t="s">
        <v>8</v>
      </c>
      <c r="E4" s="91"/>
      <c r="F4" s="10">
        <v>18000</v>
      </c>
      <c r="G4" s="76">
        <f>E4*F4</f>
        <v>0</v>
      </c>
    </row>
    <row r="5" spans="1:9" s="77" customFormat="1" ht="15" customHeight="1" x14ac:dyDescent="0.2">
      <c r="A5" s="73">
        <v>2</v>
      </c>
      <c r="B5" s="71" t="s">
        <v>153</v>
      </c>
      <c r="C5" s="71" t="s">
        <v>5</v>
      </c>
      <c r="D5" s="11" t="s">
        <v>154</v>
      </c>
      <c r="E5" s="91"/>
      <c r="F5" s="10">
        <v>3000</v>
      </c>
      <c r="G5" s="78">
        <f t="shared" ref="G5:G8" si="0">E5*F5</f>
        <v>0</v>
      </c>
    </row>
    <row r="6" spans="1:9" s="77" customFormat="1" ht="15" customHeight="1" x14ac:dyDescent="0.2">
      <c r="A6" s="73">
        <v>3</v>
      </c>
      <c r="B6" s="71" t="s">
        <v>49</v>
      </c>
      <c r="C6" s="71" t="s">
        <v>5</v>
      </c>
      <c r="D6" s="11" t="s">
        <v>150</v>
      </c>
      <c r="E6" s="91"/>
      <c r="F6" s="10">
        <v>685</v>
      </c>
      <c r="G6" s="78">
        <f t="shared" si="0"/>
        <v>0</v>
      </c>
    </row>
    <row r="7" spans="1:9" s="77" customFormat="1" ht="15" customHeight="1" x14ac:dyDescent="0.2">
      <c r="A7" s="73">
        <v>4</v>
      </c>
      <c r="B7" s="71" t="s">
        <v>50</v>
      </c>
      <c r="C7" s="71" t="s">
        <v>5</v>
      </c>
      <c r="D7" s="11" t="s">
        <v>151</v>
      </c>
      <c r="E7" s="91"/>
      <c r="F7" s="10">
        <v>685</v>
      </c>
      <c r="G7" s="78">
        <f t="shared" si="0"/>
        <v>0</v>
      </c>
    </row>
    <row r="8" spans="1:9" s="77" customFormat="1" ht="15" customHeight="1" x14ac:dyDescent="0.2">
      <c r="A8" s="73">
        <v>5</v>
      </c>
      <c r="B8" s="71" t="s">
        <v>51</v>
      </c>
      <c r="C8" s="71" t="s">
        <v>5</v>
      </c>
      <c r="D8" s="11" t="s">
        <v>9</v>
      </c>
      <c r="E8" s="91"/>
      <c r="F8" s="74">
        <v>6000</v>
      </c>
      <c r="G8" s="78">
        <f t="shared" si="0"/>
        <v>0</v>
      </c>
      <c r="I8" s="96"/>
    </row>
    <row r="9" spans="1:9" x14ac:dyDescent="0.25">
      <c r="A9" s="99" t="s">
        <v>166</v>
      </c>
      <c r="B9" s="99"/>
      <c r="C9" s="12"/>
      <c r="D9" s="13" t="s">
        <v>167</v>
      </c>
      <c r="E9" s="14"/>
      <c r="F9" s="14"/>
      <c r="G9" s="15">
        <f>SUM(G4:G8)</f>
        <v>0</v>
      </c>
    </row>
    <row r="10" spans="1:9" x14ac:dyDescent="0.25">
      <c r="A10" s="16"/>
      <c r="B10" s="17"/>
      <c r="C10" s="16"/>
      <c r="D10" s="18"/>
      <c r="E10" s="19"/>
      <c r="F10" s="20"/>
      <c r="G10" s="21"/>
    </row>
    <row r="11" spans="1:9" x14ac:dyDescent="0.25">
      <c r="A11" s="104" t="s">
        <v>7</v>
      </c>
      <c r="B11" s="104"/>
      <c r="C11" s="1">
        <v>2</v>
      </c>
      <c r="D11" s="2" t="s">
        <v>6</v>
      </c>
      <c r="E11" s="3"/>
      <c r="F11" s="4"/>
      <c r="G11" s="4"/>
    </row>
    <row r="12" spans="1:9" ht="15.75" thickBot="1" x14ac:dyDescent="0.3">
      <c r="A12" s="107" t="s">
        <v>175</v>
      </c>
      <c r="B12" s="107"/>
      <c r="C12" s="27" t="s">
        <v>176</v>
      </c>
      <c r="D12" s="28" t="s">
        <v>458</v>
      </c>
      <c r="E12" s="29"/>
      <c r="F12" s="30"/>
      <c r="G12" s="31"/>
    </row>
    <row r="13" spans="1:9" ht="15.75" thickBot="1" x14ac:dyDescent="0.3">
      <c r="A13" s="5" t="s">
        <v>0</v>
      </c>
      <c r="B13" s="6" t="s">
        <v>1</v>
      </c>
      <c r="C13" s="5" t="s">
        <v>2</v>
      </c>
      <c r="D13" s="7" t="s">
        <v>3</v>
      </c>
      <c r="E13" s="8" t="s">
        <v>173</v>
      </c>
      <c r="F13" s="5" t="s">
        <v>174</v>
      </c>
      <c r="G13" s="8" t="s">
        <v>152</v>
      </c>
    </row>
    <row r="14" spans="1:9" s="77" customFormat="1" ht="11.25" x14ac:dyDescent="0.2">
      <c r="A14" s="73">
        <v>1</v>
      </c>
      <c r="B14" s="70" t="s">
        <v>284</v>
      </c>
      <c r="C14" s="70" t="s">
        <v>37</v>
      </c>
      <c r="D14" s="9" t="s">
        <v>285</v>
      </c>
      <c r="E14" s="91"/>
      <c r="F14" s="75">
        <v>340</v>
      </c>
      <c r="G14" s="76">
        <f t="shared" ref="G14:G59" si="1">E14*F14</f>
        <v>0</v>
      </c>
    </row>
    <row r="15" spans="1:9" s="77" customFormat="1" ht="11.25" x14ac:dyDescent="0.2">
      <c r="A15" s="73">
        <v>2</v>
      </c>
      <c r="B15" s="71" t="s">
        <v>52</v>
      </c>
      <c r="C15" s="71" t="s">
        <v>37</v>
      </c>
      <c r="D15" s="11" t="s">
        <v>38</v>
      </c>
      <c r="E15" s="91"/>
      <c r="F15" s="74">
        <v>1000</v>
      </c>
      <c r="G15" s="78">
        <f t="shared" si="1"/>
        <v>0</v>
      </c>
    </row>
    <row r="16" spans="1:9" s="77" customFormat="1" ht="45" x14ac:dyDescent="0.2">
      <c r="A16" s="73">
        <v>3</v>
      </c>
      <c r="B16" s="71" t="s">
        <v>53</v>
      </c>
      <c r="C16" s="71" t="s">
        <v>37</v>
      </c>
      <c r="D16" s="11" t="s">
        <v>597</v>
      </c>
      <c r="E16" s="91"/>
      <c r="F16" s="74">
        <v>42500</v>
      </c>
      <c r="G16" s="78">
        <f t="shared" si="1"/>
        <v>0</v>
      </c>
    </row>
    <row r="17" spans="1:8" s="77" customFormat="1" ht="33.75" x14ac:dyDescent="0.2">
      <c r="A17" s="73">
        <v>4</v>
      </c>
      <c r="B17" s="71" t="s">
        <v>54</v>
      </c>
      <c r="C17" s="71" t="s">
        <v>37</v>
      </c>
      <c r="D17" s="11" t="s">
        <v>39</v>
      </c>
      <c r="E17" s="91"/>
      <c r="F17" s="74">
        <v>40</v>
      </c>
      <c r="G17" s="78">
        <f t="shared" si="1"/>
        <v>0</v>
      </c>
    </row>
    <row r="18" spans="1:8" s="77" customFormat="1" ht="33.75" x14ac:dyDescent="0.2">
      <c r="A18" s="73">
        <v>5</v>
      </c>
      <c r="B18" s="71" t="s">
        <v>55</v>
      </c>
      <c r="C18" s="71" t="s">
        <v>37</v>
      </c>
      <c r="D18" s="11" t="s">
        <v>399</v>
      </c>
      <c r="E18" s="91"/>
      <c r="F18" s="74">
        <v>860</v>
      </c>
      <c r="G18" s="78">
        <f t="shared" si="1"/>
        <v>0</v>
      </c>
    </row>
    <row r="19" spans="1:8" s="77" customFormat="1" ht="11.25" x14ac:dyDescent="0.2">
      <c r="A19" s="73">
        <v>6</v>
      </c>
      <c r="B19" s="71" t="s">
        <v>344</v>
      </c>
      <c r="C19" s="71" t="s">
        <v>345</v>
      </c>
      <c r="D19" s="11" t="s">
        <v>346</v>
      </c>
      <c r="E19" s="91"/>
      <c r="F19" s="74">
        <v>120</v>
      </c>
      <c r="G19" s="78">
        <f t="shared" si="1"/>
        <v>0</v>
      </c>
    </row>
    <row r="20" spans="1:8" s="77" customFormat="1" ht="11.25" x14ac:dyDescent="0.2">
      <c r="A20" s="73">
        <v>7</v>
      </c>
      <c r="B20" s="71" t="s">
        <v>232</v>
      </c>
      <c r="C20" s="71" t="s">
        <v>233</v>
      </c>
      <c r="D20" s="11" t="s">
        <v>234</v>
      </c>
      <c r="E20" s="91"/>
      <c r="F20" s="74">
        <v>6</v>
      </c>
      <c r="G20" s="78">
        <f t="shared" si="1"/>
        <v>0</v>
      </c>
      <c r="H20" s="79"/>
    </row>
    <row r="21" spans="1:8" s="77" customFormat="1" ht="22.5" x14ac:dyDescent="0.2">
      <c r="A21" s="73">
        <v>8</v>
      </c>
      <c r="B21" s="71" t="s">
        <v>248</v>
      </c>
      <c r="C21" s="71" t="s">
        <v>233</v>
      </c>
      <c r="D21" s="11" t="s">
        <v>419</v>
      </c>
      <c r="E21" s="91"/>
      <c r="F21" s="74">
        <v>200</v>
      </c>
      <c r="G21" s="78">
        <f t="shared" si="1"/>
        <v>0</v>
      </c>
      <c r="H21" s="79"/>
    </row>
    <row r="22" spans="1:8" s="77" customFormat="1" ht="22.5" x14ac:dyDescent="0.2">
      <c r="A22" s="73">
        <v>9</v>
      </c>
      <c r="B22" s="71" t="s">
        <v>236</v>
      </c>
      <c r="C22" s="71" t="s">
        <v>204</v>
      </c>
      <c r="D22" s="11" t="s">
        <v>237</v>
      </c>
      <c r="E22" s="91"/>
      <c r="F22" s="74">
        <v>80</v>
      </c>
      <c r="G22" s="78">
        <f t="shared" si="1"/>
        <v>0</v>
      </c>
      <c r="H22" s="79"/>
    </row>
    <row r="23" spans="1:8" s="77" customFormat="1" ht="11.25" x14ac:dyDescent="0.2">
      <c r="A23" s="73">
        <v>10</v>
      </c>
      <c r="B23" s="71" t="s">
        <v>327</v>
      </c>
      <c r="C23" s="71" t="s">
        <v>204</v>
      </c>
      <c r="D23" s="11" t="s">
        <v>235</v>
      </c>
      <c r="E23" s="91"/>
      <c r="F23" s="74">
        <v>1480</v>
      </c>
      <c r="G23" s="78">
        <f t="shared" si="1"/>
        <v>0</v>
      </c>
      <c r="H23" s="79"/>
    </row>
    <row r="24" spans="1:8" s="77" customFormat="1" ht="11.25" x14ac:dyDescent="0.2">
      <c r="A24" s="73">
        <v>11</v>
      </c>
      <c r="B24" s="71" t="s">
        <v>362</v>
      </c>
      <c r="C24" s="71" t="s">
        <v>37</v>
      </c>
      <c r="D24" s="11" t="s">
        <v>417</v>
      </c>
      <c r="E24" s="91"/>
      <c r="F24" s="74">
        <v>14</v>
      </c>
      <c r="G24" s="78">
        <f t="shared" si="1"/>
        <v>0</v>
      </c>
      <c r="H24" s="79"/>
    </row>
    <row r="25" spans="1:8" s="77" customFormat="1" ht="56.25" x14ac:dyDescent="0.2">
      <c r="A25" s="73">
        <v>12</v>
      </c>
      <c r="B25" s="71" t="s">
        <v>238</v>
      </c>
      <c r="C25" s="71" t="s">
        <v>204</v>
      </c>
      <c r="D25" s="11" t="s">
        <v>337</v>
      </c>
      <c r="E25" s="91"/>
      <c r="F25" s="74">
        <v>6</v>
      </c>
      <c r="G25" s="78">
        <f t="shared" si="1"/>
        <v>0</v>
      </c>
      <c r="H25" s="79"/>
    </row>
    <row r="26" spans="1:8" s="77" customFormat="1" ht="33.75" x14ac:dyDescent="0.2">
      <c r="A26" s="73">
        <v>13</v>
      </c>
      <c r="B26" s="71" t="s">
        <v>239</v>
      </c>
      <c r="C26" s="71" t="s">
        <v>204</v>
      </c>
      <c r="D26" s="11" t="s">
        <v>418</v>
      </c>
      <c r="E26" s="91"/>
      <c r="F26" s="74">
        <v>50</v>
      </c>
      <c r="G26" s="78">
        <f t="shared" si="1"/>
        <v>0</v>
      </c>
      <c r="H26" s="79"/>
    </row>
    <row r="27" spans="1:8" s="77" customFormat="1" ht="22.5" x14ac:dyDescent="0.2">
      <c r="A27" s="73">
        <v>14</v>
      </c>
      <c r="B27" s="71" t="s">
        <v>295</v>
      </c>
      <c r="C27" s="71" t="s">
        <v>37</v>
      </c>
      <c r="D27" s="11" t="s">
        <v>296</v>
      </c>
      <c r="E27" s="91"/>
      <c r="F27" s="74">
        <v>34</v>
      </c>
      <c r="G27" s="78">
        <f t="shared" si="1"/>
        <v>0</v>
      </c>
      <c r="H27" s="79"/>
    </row>
    <row r="28" spans="1:8" s="77" customFormat="1" ht="11.25" x14ac:dyDescent="0.2">
      <c r="A28" s="73">
        <v>15</v>
      </c>
      <c r="B28" s="71" t="s">
        <v>297</v>
      </c>
      <c r="C28" s="71" t="s">
        <v>37</v>
      </c>
      <c r="D28" s="11" t="s">
        <v>298</v>
      </c>
      <c r="E28" s="91"/>
      <c r="F28" s="74">
        <v>100</v>
      </c>
      <c r="G28" s="78">
        <f t="shared" si="1"/>
        <v>0</v>
      </c>
      <c r="H28" s="79"/>
    </row>
    <row r="29" spans="1:8" s="85" customFormat="1" ht="11.25" x14ac:dyDescent="0.2">
      <c r="A29" s="89">
        <v>16</v>
      </c>
      <c r="B29" s="72" t="s">
        <v>299</v>
      </c>
      <c r="C29" s="72" t="s">
        <v>37</v>
      </c>
      <c r="D29" s="47" t="s">
        <v>300</v>
      </c>
      <c r="E29" s="91"/>
      <c r="F29" s="83">
        <v>14</v>
      </c>
      <c r="G29" s="84">
        <f t="shared" si="1"/>
        <v>0</v>
      </c>
      <c r="H29" s="79"/>
    </row>
    <row r="30" spans="1:8" s="85" customFormat="1" ht="11.25" x14ac:dyDescent="0.2">
      <c r="A30" s="89">
        <v>17</v>
      </c>
      <c r="B30" s="72" t="s">
        <v>301</v>
      </c>
      <c r="C30" s="72" t="s">
        <v>37</v>
      </c>
      <c r="D30" s="47" t="s">
        <v>302</v>
      </c>
      <c r="E30" s="91"/>
      <c r="F30" s="83">
        <v>50</v>
      </c>
      <c r="G30" s="84">
        <f t="shared" si="1"/>
        <v>0</v>
      </c>
      <c r="H30" s="79"/>
    </row>
    <row r="31" spans="1:8" s="85" customFormat="1" ht="11.25" x14ac:dyDescent="0.2">
      <c r="A31" s="89">
        <v>18</v>
      </c>
      <c r="B31" s="72"/>
      <c r="C31" s="72" t="s">
        <v>204</v>
      </c>
      <c r="D31" s="47" t="s">
        <v>411</v>
      </c>
      <c r="E31" s="91"/>
      <c r="F31" s="83">
        <v>120</v>
      </c>
      <c r="G31" s="84">
        <f t="shared" si="1"/>
        <v>0</v>
      </c>
      <c r="H31" s="79"/>
    </row>
    <row r="32" spans="1:8" s="85" customFormat="1" ht="22.5" customHeight="1" x14ac:dyDescent="0.2">
      <c r="A32" s="89">
        <v>19</v>
      </c>
      <c r="B32" s="72"/>
      <c r="C32" s="72" t="s">
        <v>366</v>
      </c>
      <c r="D32" s="47" t="s">
        <v>367</v>
      </c>
      <c r="E32" s="91"/>
      <c r="F32" s="83">
        <v>20</v>
      </c>
      <c r="G32" s="84">
        <f t="shared" si="1"/>
        <v>0</v>
      </c>
    </row>
    <row r="33" spans="1:7" s="85" customFormat="1" ht="22.5" customHeight="1" x14ac:dyDescent="0.2">
      <c r="A33" s="89">
        <v>20</v>
      </c>
      <c r="B33" s="72"/>
      <c r="C33" s="72" t="s">
        <v>204</v>
      </c>
      <c r="D33" s="47" t="s">
        <v>368</v>
      </c>
      <c r="E33" s="91"/>
      <c r="F33" s="83">
        <v>14</v>
      </c>
      <c r="G33" s="84">
        <f t="shared" si="1"/>
        <v>0</v>
      </c>
    </row>
    <row r="34" spans="1:7" s="85" customFormat="1" ht="11.25" x14ac:dyDescent="0.2">
      <c r="A34" s="89">
        <v>21</v>
      </c>
      <c r="B34" s="72" t="s">
        <v>456</v>
      </c>
      <c r="C34" s="72" t="s">
        <v>37</v>
      </c>
      <c r="D34" s="47" t="s">
        <v>457</v>
      </c>
      <c r="E34" s="91"/>
      <c r="F34" s="83">
        <v>100</v>
      </c>
      <c r="G34" s="84">
        <f t="shared" si="1"/>
        <v>0</v>
      </c>
    </row>
    <row r="35" spans="1:7" s="85" customFormat="1" ht="45" x14ac:dyDescent="0.2">
      <c r="A35" s="89">
        <v>22</v>
      </c>
      <c r="B35" s="72" t="s">
        <v>472</v>
      </c>
      <c r="C35" s="72" t="s">
        <v>37</v>
      </c>
      <c r="D35" s="47" t="s">
        <v>473</v>
      </c>
      <c r="E35" s="91"/>
      <c r="F35" s="83">
        <v>100</v>
      </c>
      <c r="G35" s="84">
        <f t="shared" si="1"/>
        <v>0</v>
      </c>
    </row>
    <row r="36" spans="1:7" s="85" customFormat="1" ht="33.75" x14ac:dyDescent="0.2">
      <c r="A36" s="89">
        <v>23</v>
      </c>
      <c r="B36" s="72" t="s">
        <v>485</v>
      </c>
      <c r="C36" s="72" t="s">
        <v>204</v>
      </c>
      <c r="D36" s="47" t="s">
        <v>486</v>
      </c>
      <c r="E36" s="91"/>
      <c r="F36" s="83">
        <v>10</v>
      </c>
      <c r="G36" s="84">
        <f t="shared" si="1"/>
        <v>0</v>
      </c>
    </row>
    <row r="37" spans="1:7" s="85" customFormat="1" ht="22.5" x14ac:dyDescent="0.2">
      <c r="A37" s="89">
        <v>24</v>
      </c>
      <c r="B37" s="72" t="s">
        <v>487</v>
      </c>
      <c r="C37" s="72" t="s">
        <v>16</v>
      </c>
      <c r="D37" s="47" t="s">
        <v>488</v>
      </c>
      <c r="E37" s="91"/>
      <c r="F37" s="83">
        <v>100</v>
      </c>
      <c r="G37" s="84">
        <f t="shared" si="1"/>
        <v>0</v>
      </c>
    </row>
    <row r="38" spans="1:7" s="85" customFormat="1" ht="11.25" x14ac:dyDescent="0.2">
      <c r="A38" s="89">
        <v>25</v>
      </c>
      <c r="B38" s="72" t="s">
        <v>489</v>
      </c>
      <c r="C38" s="72" t="s">
        <v>204</v>
      </c>
      <c r="D38" s="47" t="s">
        <v>490</v>
      </c>
      <c r="E38" s="91"/>
      <c r="F38" s="83">
        <v>100</v>
      </c>
      <c r="G38" s="84">
        <f t="shared" si="1"/>
        <v>0</v>
      </c>
    </row>
    <row r="39" spans="1:7" s="85" customFormat="1" ht="22.5" x14ac:dyDescent="0.2">
      <c r="A39" s="89">
        <v>26</v>
      </c>
      <c r="B39" s="72" t="s">
        <v>491</v>
      </c>
      <c r="C39" s="72" t="s">
        <v>204</v>
      </c>
      <c r="D39" s="47" t="s">
        <v>492</v>
      </c>
      <c r="E39" s="91"/>
      <c r="F39" s="83">
        <v>10</v>
      </c>
      <c r="G39" s="84">
        <f t="shared" si="1"/>
        <v>0</v>
      </c>
    </row>
    <row r="40" spans="1:7" s="85" customFormat="1" ht="22.5" x14ac:dyDescent="0.2">
      <c r="A40" s="89">
        <v>27</v>
      </c>
      <c r="B40" s="72" t="s">
        <v>493</v>
      </c>
      <c r="C40" s="72" t="s">
        <v>10</v>
      </c>
      <c r="D40" s="47" t="s">
        <v>494</v>
      </c>
      <c r="E40" s="91"/>
      <c r="F40" s="83">
        <v>50</v>
      </c>
      <c r="G40" s="84">
        <f t="shared" si="1"/>
        <v>0</v>
      </c>
    </row>
    <row r="41" spans="1:7" s="85" customFormat="1" ht="22.5" x14ac:dyDescent="0.2">
      <c r="A41" s="89">
        <v>28</v>
      </c>
      <c r="B41" s="72" t="s">
        <v>497</v>
      </c>
      <c r="C41" s="72" t="s">
        <v>233</v>
      </c>
      <c r="D41" s="47" t="s">
        <v>498</v>
      </c>
      <c r="E41" s="91"/>
      <c r="F41" s="83">
        <v>100</v>
      </c>
      <c r="G41" s="84">
        <f t="shared" si="1"/>
        <v>0</v>
      </c>
    </row>
    <row r="42" spans="1:7" s="85" customFormat="1" ht="11.25" x14ac:dyDescent="0.2">
      <c r="A42" s="89">
        <v>29</v>
      </c>
      <c r="B42" s="72" t="s">
        <v>499</v>
      </c>
      <c r="C42" s="72" t="s">
        <v>204</v>
      </c>
      <c r="D42" s="47" t="s">
        <v>500</v>
      </c>
      <c r="E42" s="91"/>
      <c r="F42" s="83">
        <v>100</v>
      </c>
      <c r="G42" s="84">
        <f t="shared" si="1"/>
        <v>0</v>
      </c>
    </row>
    <row r="43" spans="1:7" s="85" customFormat="1" ht="11.25" x14ac:dyDescent="0.2">
      <c r="A43" s="89">
        <v>30</v>
      </c>
      <c r="B43" s="72" t="s">
        <v>501</v>
      </c>
      <c r="C43" s="72" t="s">
        <v>37</v>
      </c>
      <c r="D43" s="47" t="s">
        <v>502</v>
      </c>
      <c r="E43" s="91"/>
      <c r="F43" s="83">
        <v>100</v>
      </c>
      <c r="G43" s="84">
        <f t="shared" si="1"/>
        <v>0</v>
      </c>
    </row>
    <row r="44" spans="1:7" s="85" customFormat="1" ht="33.75" x14ac:dyDescent="0.2">
      <c r="A44" s="89">
        <v>31</v>
      </c>
      <c r="B44" s="72" t="s">
        <v>503</v>
      </c>
      <c r="C44" s="72" t="s">
        <v>233</v>
      </c>
      <c r="D44" s="47" t="s">
        <v>504</v>
      </c>
      <c r="E44" s="91"/>
      <c r="F44" s="83">
        <v>100</v>
      </c>
      <c r="G44" s="84">
        <f t="shared" si="1"/>
        <v>0</v>
      </c>
    </row>
    <row r="45" spans="1:7" s="85" customFormat="1" ht="11.25" x14ac:dyDescent="0.2">
      <c r="A45" s="89">
        <v>32</v>
      </c>
      <c r="B45" s="72" t="s">
        <v>505</v>
      </c>
      <c r="C45" s="72" t="s">
        <v>37</v>
      </c>
      <c r="D45" s="47" t="s">
        <v>506</v>
      </c>
      <c r="E45" s="91"/>
      <c r="F45" s="83">
        <v>100</v>
      </c>
      <c r="G45" s="84">
        <f t="shared" si="1"/>
        <v>0</v>
      </c>
    </row>
    <row r="46" spans="1:7" s="85" customFormat="1" ht="11.25" x14ac:dyDescent="0.2">
      <c r="A46" s="89">
        <v>33</v>
      </c>
      <c r="B46" s="72" t="s">
        <v>507</v>
      </c>
      <c r="C46" s="72" t="s">
        <v>37</v>
      </c>
      <c r="D46" s="47" t="s">
        <v>508</v>
      </c>
      <c r="E46" s="91"/>
      <c r="F46" s="83">
        <v>100</v>
      </c>
      <c r="G46" s="84">
        <f t="shared" si="1"/>
        <v>0</v>
      </c>
    </row>
    <row r="47" spans="1:7" s="85" customFormat="1" ht="11.25" x14ac:dyDescent="0.2">
      <c r="A47" s="89">
        <v>34</v>
      </c>
      <c r="B47" s="72" t="s">
        <v>509</v>
      </c>
      <c r="C47" s="72" t="s">
        <v>204</v>
      </c>
      <c r="D47" s="47" t="s">
        <v>510</v>
      </c>
      <c r="E47" s="91"/>
      <c r="F47" s="83">
        <v>100</v>
      </c>
      <c r="G47" s="84">
        <f t="shared" si="1"/>
        <v>0</v>
      </c>
    </row>
    <row r="48" spans="1:7" s="85" customFormat="1" ht="11.25" x14ac:dyDescent="0.2">
      <c r="A48" s="89">
        <v>35</v>
      </c>
      <c r="B48" s="72" t="s">
        <v>511</v>
      </c>
      <c r="C48" s="72" t="s">
        <v>204</v>
      </c>
      <c r="D48" s="47" t="s">
        <v>512</v>
      </c>
      <c r="E48" s="91"/>
      <c r="F48" s="83">
        <v>100</v>
      </c>
      <c r="G48" s="84">
        <f t="shared" si="1"/>
        <v>0</v>
      </c>
    </row>
    <row r="49" spans="1:7" s="85" customFormat="1" ht="11.25" x14ac:dyDescent="0.2">
      <c r="A49" s="89">
        <v>36</v>
      </c>
      <c r="B49" s="72" t="s">
        <v>513</v>
      </c>
      <c r="C49" s="72" t="s">
        <v>514</v>
      </c>
      <c r="D49" s="47" t="s">
        <v>515</v>
      </c>
      <c r="E49" s="91"/>
      <c r="F49" s="83">
        <v>100</v>
      </c>
      <c r="G49" s="84">
        <f t="shared" si="1"/>
        <v>0</v>
      </c>
    </row>
    <row r="50" spans="1:7" s="85" customFormat="1" ht="22.5" x14ac:dyDescent="0.2">
      <c r="A50" s="89">
        <v>37</v>
      </c>
      <c r="B50" s="72" t="s">
        <v>546</v>
      </c>
      <c r="C50" s="72" t="s">
        <v>204</v>
      </c>
      <c r="D50" s="47" t="s">
        <v>547</v>
      </c>
      <c r="E50" s="91"/>
      <c r="F50" s="83">
        <v>100</v>
      </c>
      <c r="G50" s="84">
        <f t="shared" si="1"/>
        <v>0</v>
      </c>
    </row>
    <row r="51" spans="1:7" s="85" customFormat="1" ht="11.25" x14ac:dyDescent="0.2">
      <c r="A51" s="89">
        <v>38</v>
      </c>
      <c r="B51" s="72" t="s">
        <v>554</v>
      </c>
      <c r="C51" s="72" t="s">
        <v>11</v>
      </c>
      <c r="D51" s="47" t="s">
        <v>555</v>
      </c>
      <c r="E51" s="91"/>
      <c r="F51" s="83">
        <v>100</v>
      </c>
      <c r="G51" s="84">
        <f t="shared" si="1"/>
        <v>0</v>
      </c>
    </row>
    <row r="52" spans="1:7" s="85" customFormat="1" ht="11.25" x14ac:dyDescent="0.2">
      <c r="A52" s="89">
        <v>39</v>
      </c>
      <c r="B52" s="72" t="s">
        <v>556</v>
      </c>
      <c r="C52" s="72" t="s">
        <v>11</v>
      </c>
      <c r="D52" s="47" t="s">
        <v>598</v>
      </c>
      <c r="E52" s="91"/>
      <c r="F52" s="83">
        <v>100</v>
      </c>
      <c r="G52" s="84">
        <f t="shared" si="1"/>
        <v>0</v>
      </c>
    </row>
    <row r="53" spans="1:7" s="85" customFormat="1" ht="11.25" x14ac:dyDescent="0.2">
      <c r="A53" s="89">
        <v>40</v>
      </c>
      <c r="B53" s="72" t="s">
        <v>557</v>
      </c>
      <c r="C53" s="72" t="s">
        <v>514</v>
      </c>
      <c r="D53" s="47" t="s">
        <v>558</v>
      </c>
      <c r="E53" s="91"/>
      <c r="F53" s="83">
        <v>100</v>
      </c>
      <c r="G53" s="84">
        <f t="shared" si="1"/>
        <v>0</v>
      </c>
    </row>
    <row r="54" spans="1:7" s="85" customFormat="1" ht="22.5" x14ac:dyDescent="0.2">
      <c r="A54" s="89">
        <v>41</v>
      </c>
      <c r="B54" s="72" t="s">
        <v>565</v>
      </c>
      <c r="C54" s="72" t="s">
        <v>514</v>
      </c>
      <c r="D54" s="47" t="s">
        <v>566</v>
      </c>
      <c r="E54" s="91"/>
      <c r="F54" s="83">
        <v>100</v>
      </c>
      <c r="G54" s="84">
        <f t="shared" si="1"/>
        <v>0</v>
      </c>
    </row>
    <row r="55" spans="1:7" s="85" customFormat="1" ht="11.25" x14ac:dyDescent="0.2">
      <c r="A55" s="89">
        <v>42</v>
      </c>
      <c r="B55" s="72" t="s">
        <v>567</v>
      </c>
      <c r="C55" s="72" t="s">
        <v>37</v>
      </c>
      <c r="D55" s="47" t="s">
        <v>568</v>
      </c>
      <c r="E55" s="91"/>
      <c r="F55" s="83">
        <v>100</v>
      </c>
      <c r="G55" s="84">
        <f t="shared" si="1"/>
        <v>0</v>
      </c>
    </row>
    <row r="56" spans="1:7" s="85" customFormat="1" ht="11.25" x14ac:dyDescent="0.2">
      <c r="A56" s="89">
        <v>43</v>
      </c>
      <c r="B56" s="72" t="s">
        <v>571</v>
      </c>
      <c r="C56" s="72" t="s">
        <v>37</v>
      </c>
      <c r="D56" s="47" t="s">
        <v>572</v>
      </c>
      <c r="E56" s="91"/>
      <c r="F56" s="83">
        <v>100</v>
      </c>
      <c r="G56" s="84">
        <f t="shared" si="1"/>
        <v>0</v>
      </c>
    </row>
    <row r="57" spans="1:7" s="85" customFormat="1" ht="11.25" x14ac:dyDescent="0.2">
      <c r="A57" s="89">
        <v>44</v>
      </c>
      <c r="B57" s="72" t="s">
        <v>429</v>
      </c>
      <c r="C57" s="72" t="s">
        <v>37</v>
      </c>
      <c r="D57" s="47" t="s">
        <v>430</v>
      </c>
      <c r="E57" s="91"/>
      <c r="F57" s="83">
        <v>100</v>
      </c>
      <c r="G57" s="84">
        <f t="shared" si="1"/>
        <v>0</v>
      </c>
    </row>
    <row r="58" spans="1:7" s="85" customFormat="1" ht="22.5" x14ac:dyDescent="0.2">
      <c r="A58" s="89">
        <v>45</v>
      </c>
      <c r="B58" s="72" t="s">
        <v>587</v>
      </c>
      <c r="C58" s="72" t="s">
        <v>196</v>
      </c>
      <c r="D58" s="47" t="s">
        <v>588</v>
      </c>
      <c r="E58" s="91"/>
      <c r="F58" s="83">
        <v>100</v>
      </c>
      <c r="G58" s="84">
        <f t="shared" si="1"/>
        <v>0</v>
      </c>
    </row>
    <row r="59" spans="1:7" s="85" customFormat="1" ht="22.5" x14ac:dyDescent="0.2">
      <c r="A59" s="89">
        <v>46</v>
      </c>
      <c r="B59" s="72" t="s">
        <v>565</v>
      </c>
      <c r="C59" s="72" t="s">
        <v>514</v>
      </c>
      <c r="D59" s="47" t="s">
        <v>566</v>
      </c>
      <c r="E59" s="91"/>
      <c r="F59" s="83">
        <v>50</v>
      </c>
      <c r="G59" s="84">
        <f t="shared" si="1"/>
        <v>0</v>
      </c>
    </row>
    <row r="60" spans="1:7" x14ac:dyDescent="0.25">
      <c r="A60" s="102" t="s">
        <v>459</v>
      </c>
      <c r="B60" s="102"/>
      <c r="C60" s="102"/>
      <c r="D60" s="102"/>
      <c r="E60" s="32"/>
      <c r="F60" s="33"/>
      <c r="G60" s="34">
        <f>SUM(G14:G59)</f>
        <v>0</v>
      </c>
    </row>
    <row r="61" spans="1:7" x14ac:dyDescent="0.25">
      <c r="A61" s="16"/>
      <c r="B61" s="17"/>
      <c r="C61" s="16"/>
      <c r="D61" s="18"/>
      <c r="E61" s="19"/>
      <c r="F61" s="20"/>
      <c r="G61" s="21"/>
    </row>
    <row r="62" spans="1:7" x14ac:dyDescent="0.25">
      <c r="A62" s="104" t="s">
        <v>7</v>
      </c>
      <c r="B62" s="104"/>
      <c r="C62" s="1">
        <v>2</v>
      </c>
      <c r="D62" s="2" t="s">
        <v>6</v>
      </c>
      <c r="E62" s="3"/>
      <c r="F62" s="4"/>
      <c r="G62" s="4"/>
    </row>
    <row r="63" spans="1:7" ht="15.75" thickBot="1" x14ac:dyDescent="0.3">
      <c r="A63" s="100" t="s">
        <v>175</v>
      </c>
      <c r="B63" s="100"/>
      <c r="C63" s="27" t="s">
        <v>180</v>
      </c>
      <c r="D63" s="28" t="s">
        <v>460</v>
      </c>
      <c r="E63" s="29"/>
      <c r="F63" s="30"/>
      <c r="G63" s="31"/>
    </row>
    <row r="64" spans="1:7" ht="15.75" thickBot="1" x14ac:dyDescent="0.3">
      <c r="A64" s="5" t="s">
        <v>0</v>
      </c>
      <c r="B64" s="6" t="s">
        <v>1</v>
      </c>
      <c r="C64" s="5" t="s">
        <v>2</v>
      </c>
      <c r="D64" s="7" t="s">
        <v>3</v>
      </c>
      <c r="E64" s="8" t="s">
        <v>173</v>
      </c>
      <c r="F64" s="5" t="s">
        <v>174</v>
      </c>
      <c r="G64" s="8" t="s">
        <v>152</v>
      </c>
    </row>
    <row r="65" spans="1:8" s="77" customFormat="1" ht="22.5" x14ac:dyDescent="0.2">
      <c r="A65" s="73">
        <v>1</v>
      </c>
      <c r="B65" s="71" t="s">
        <v>56</v>
      </c>
      <c r="C65" s="71" t="s">
        <v>10</v>
      </c>
      <c r="D65" s="11" t="s">
        <v>57</v>
      </c>
      <c r="E65" s="91"/>
      <c r="F65" s="74">
        <v>40</v>
      </c>
      <c r="G65" s="78">
        <f t="shared" ref="G65:G176" si="2">E65*F65</f>
        <v>0</v>
      </c>
    </row>
    <row r="66" spans="1:8" s="77" customFormat="1" ht="22.5" x14ac:dyDescent="0.2">
      <c r="A66" s="73">
        <v>2</v>
      </c>
      <c r="B66" s="71" t="s">
        <v>59</v>
      </c>
      <c r="C66" s="71" t="s">
        <v>10</v>
      </c>
      <c r="D66" s="11" t="s">
        <v>58</v>
      </c>
      <c r="E66" s="91"/>
      <c r="F66" s="74">
        <v>580</v>
      </c>
      <c r="G66" s="78">
        <f t="shared" si="2"/>
        <v>0</v>
      </c>
    </row>
    <row r="67" spans="1:8" s="77" customFormat="1" ht="22.5" x14ac:dyDescent="0.2">
      <c r="A67" s="73">
        <v>3</v>
      </c>
      <c r="B67" s="71" t="s">
        <v>110</v>
      </c>
      <c r="C67" s="71" t="s">
        <v>37</v>
      </c>
      <c r="D67" s="11" t="s">
        <v>109</v>
      </c>
      <c r="E67" s="91"/>
      <c r="F67" s="74">
        <v>40</v>
      </c>
      <c r="G67" s="78">
        <f t="shared" si="2"/>
        <v>0</v>
      </c>
    </row>
    <row r="68" spans="1:8" s="77" customFormat="1" ht="22.5" x14ac:dyDescent="0.2">
      <c r="A68" s="73">
        <v>4</v>
      </c>
      <c r="B68" s="71" t="s">
        <v>108</v>
      </c>
      <c r="C68" s="71" t="s">
        <v>37</v>
      </c>
      <c r="D68" s="11" t="s">
        <v>107</v>
      </c>
      <c r="E68" s="91"/>
      <c r="F68" s="74">
        <v>40</v>
      </c>
      <c r="G68" s="78">
        <f t="shared" si="2"/>
        <v>0</v>
      </c>
    </row>
    <row r="69" spans="1:8" s="77" customFormat="1" ht="45" x14ac:dyDescent="0.2">
      <c r="A69" s="73">
        <v>5</v>
      </c>
      <c r="B69" s="71" t="s">
        <v>347</v>
      </c>
      <c r="C69" s="71" t="s">
        <v>37</v>
      </c>
      <c r="D69" s="11" t="s">
        <v>348</v>
      </c>
      <c r="E69" s="91"/>
      <c r="F69" s="74">
        <v>160</v>
      </c>
      <c r="G69" s="78">
        <f t="shared" si="2"/>
        <v>0</v>
      </c>
    </row>
    <row r="70" spans="1:8" s="77" customFormat="1" ht="45" x14ac:dyDescent="0.2">
      <c r="A70" s="73">
        <v>6</v>
      </c>
      <c r="B70" s="71" t="s">
        <v>292</v>
      </c>
      <c r="C70" s="71" t="s">
        <v>37</v>
      </c>
      <c r="D70" s="11" t="s">
        <v>293</v>
      </c>
      <c r="E70" s="91"/>
      <c r="F70" s="74">
        <v>2520</v>
      </c>
      <c r="G70" s="78">
        <f>E70*F70</f>
        <v>0</v>
      </c>
      <c r="H70" s="79"/>
    </row>
    <row r="71" spans="1:8" s="85" customFormat="1" ht="45" x14ac:dyDescent="0.2">
      <c r="A71" s="89">
        <v>7</v>
      </c>
      <c r="B71" s="72" t="s">
        <v>540</v>
      </c>
      <c r="C71" s="72" t="s">
        <v>37</v>
      </c>
      <c r="D71" s="47" t="s">
        <v>541</v>
      </c>
      <c r="E71" s="91"/>
      <c r="F71" s="83">
        <v>50</v>
      </c>
      <c r="G71" s="84">
        <f>E71*F71</f>
        <v>0</v>
      </c>
      <c r="H71" s="79"/>
    </row>
    <row r="72" spans="1:8" x14ac:dyDescent="0.25">
      <c r="A72" s="102" t="s">
        <v>589</v>
      </c>
      <c r="B72" s="102"/>
      <c r="C72" s="102"/>
      <c r="D72" s="102"/>
      <c r="E72" s="32"/>
      <c r="F72" s="33"/>
      <c r="G72" s="34">
        <f>SUM(G65:G71)</f>
        <v>0</v>
      </c>
    </row>
    <row r="73" spans="1:8" x14ac:dyDescent="0.25">
      <c r="A73" s="16"/>
      <c r="B73" s="17"/>
      <c r="C73" s="16"/>
      <c r="D73" s="18"/>
      <c r="E73" s="19"/>
      <c r="F73" s="20"/>
      <c r="G73" s="21"/>
    </row>
    <row r="74" spans="1:8" x14ac:dyDescent="0.25">
      <c r="A74" s="104" t="s">
        <v>7</v>
      </c>
      <c r="B74" s="104"/>
      <c r="C74" s="1">
        <v>2</v>
      </c>
      <c r="D74" s="2" t="s">
        <v>6</v>
      </c>
      <c r="E74" s="3"/>
      <c r="F74" s="4"/>
      <c r="G74" s="4"/>
    </row>
    <row r="75" spans="1:8" ht="18" customHeight="1" thickBot="1" x14ac:dyDescent="0.3">
      <c r="A75" s="100" t="s">
        <v>175</v>
      </c>
      <c r="B75" s="100"/>
      <c r="C75" s="27" t="s">
        <v>186</v>
      </c>
      <c r="D75" s="28" t="s">
        <v>462</v>
      </c>
      <c r="E75" s="29"/>
      <c r="F75" s="30"/>
      <c r="G75" s="31"/>
    </row>
    <row r="76" spans="1:8" ht="15.75" thickBot="1" x14ac:dyDescent="0.3">
      <c r="A76" s="5" t="s">
        <v>0</v>
      </c>
      <c r="B76" s="6" t="s">
        <v>1</v>
      </c>
      <c r="C76" s="5" t="s">
        <v>2</v>
      </c>
      <c r="D76" s="7" t="s">
        <v>3</v>
      </c>
      <c r="E76" s="8" t="s">
        <v>173</v>
      </c>
      <c r="F76" s="5" t="s">
        <v>174</v>
      </c>
      <c r="G76" s="8" t="s">
        <v>152</v>
      </c>
    </row>
    <row r="77" spans="1:8" s="77" customFormat="1" ht="22.5" x14ac:dyDescent="0.2">
      <c r="A77" s="73">
        <v>1</v>
      </c>
      <c r="B77" s="71" t="s">
        <v>60</v>
      </c>
      <c r="C77" s="71" t="s">
        <v>204</v>
      </c>
      <c r="D77" s="11" t="s">
        <v>40</v>
      </c>
      <c r="E77" s="91"/>
      <c r="F77" s="74">
        <v>380</v>
      </c>
      <c r="G77" s="78">
        <f>E77*F77</f>
        <v>0</v>
      </c>
    </row>
    <row r="78" spans="1:8" s="77" customFormat="1" ht="22.5" x14ac:dyDescent="0.2">
      <c r="A78" s="73">
        <v>2</v>
      </c>
      <c r="B78" s="71" t="s">
        <v>61</v>
      </c>
      <c r="C78" s="71" t="s">
        <v>204</v>
      </c>
      <c r="D78" s="11" t="s">
        <v>599</v>
      </c>
      <c r="E78" s="91"/>
      <c r="F78" s="74">
        <v>640</v>
      </c>
      <c r="G78" s="78">
        <f t="shared" si="2"/>
        <v>0</v>
      </c>
    </row>
    <row r="79" spans="1:8" s="77" customFormat="1" ht="22.5" x14ac:dyDescent="0.2">
      <c r="A79" s="73">
        <v>3</v>
      </c>
      <c r="B79" s="71" t="s">
        <v>224</v>
      </c>
      <c r="C79" s="71" t="s">
        <v>10</v>
      </c>
      <c r="D79" s="11" t="s">
        <v>225</v>
      </c>
      <c r="E79" s="91"/>
      <c r="F79" s="74">
        <v>540</v>
      </c>
      <c r="G79" s="78">
        <f t="shared" si="2"/>
        <v>0</v>
      </c>
    </row>
    <row r="80" spans="1:8" s="77" customFormat="1" ht="22.5" x14ac:dyDescent="0.2">
      <c r="A80" s="73">
        <v>4</v>
      </c>
      <c r="B80" s="71" t="s">
        <v>226</v>
      </c>
      <c r="C80" s="71" t="s">
        <v>10</v>
      </c>
      <c r="D80" s="11" t="s">
        <v>227</v>
      </c>
      <c r="E80" s="91"/>
      <c r="F80" s="74">
        <v>180</v>
      </c>
      <c r="G80" s="78">
        <f t="shared" si="2"/>
        <v>0</v>
      </c>
    </row>
    <row r="81" spans="1:8" s="77" customFormat="1" ht="22.5" x14ac:dyDescent="0.2">
      <c r="A81" s="73">
        <v>5</v>
      </c>
      <c r="B81" s="71" t="s">
        <v>255</v>
      </c>
      <c r="C81" s="71" t="s">
        <v>10</v>
      </c>
      <c r="D81" s="11" t="s">
        <v>409</v>
      </c>
      <c r="E81" s="91"/>
      <c r="F81" s="74">
        <v>90</v>
      </c>
      <c r="G81" s="78">
        <f t="shared" si="2"/>
        <v>0</v>
      </c>
      <c r="H81" s="79"/>
    </row>
    <row r="82" spans="1:8" s="77" customFormat="1" ht="22.5" x14ac:dyDescent="0.2">
      <c r="A82" s="73">
        <v>6</v>
      </c>
      <c r="B82" s="71" t="s">
        <v>315</v>
      </c>
      <c r="C82" s="71" t="s">
        <v>10</v>
      </c>
      <c r="D82" s="11" t="s">
        <v>316</v>
      </c>
      <c r="E82" s="91"/>
      <c r="F82" s="74">
        <v>70</v>
      </c>
      <c r="G82" s="78">
        <f t="shared" si="2"/>
        <v>0</v>
      </c>
      <c r="H82" s="79"/>
    </row>
    <row r="83" spans="1:8" s="77" customFormat="1" ht="22.5" x14ac:dyDescent="0.2">
      <c r="A83" s="73">
        <v>7</v>
      </c>
      <c r="B83" s="71" t="s">
        <v>286</v>
      </c>
      <c r="C83" s="71" t="s">
        <v>10</v>
      </c>
      <c r="D83" s="11" t="s">
        <v>287</v>
      </c>
      <c r="E83" s="91"/>
      <c r="F83" s="74">
        <v>120</v>
      </c>
      <c r="G83" s="78">
        <f t="shared" si="2"/>
        <v>0</v>
      </c>
      <c r="H83" s="79"/>
    </row>
    <row r="84" spans="1:8" s="77" customFormat="1" ht="22.5" x14ac:dyDescent="0.2">
      <c r="A84" s="73">
        <v>8</v>
      </c>
      <c r="B84" s="71" t="s">
        <v>288</v>
      </c>
      <c r="C84" s="71" t="s">
        <v>10</v>
      </c>
      <c r="D84" s="11" t="s">
        <v>289</v>
      </c>
      <c r="E84" s="91"/>
      <c r="F84" s="74">
        <v>20</v>
      </c>
      <c r="G84" s="78">
        <f t="shared" si="2"/>
        <v>0</v>
      </c>
      <c r="H84" s="79"/>
    </row>
    <row r="85" spans="1:8" s="77" customFormat="1" ht="45" x14ac:dyDescent="0.2">
      <c r="A85" s="73">
        <v>9</v>
      </c>
      <c r="B85" s="71" t="s">
        <v>342</v>
      </c>
      <c r="C85" s="71" t="s">
        <v>10</v>
      </c>
      <c r="D85" s="11" t="s">
        <v>343</v>
      </c>
      <c r="E85" s="91"/>
      <c r="F85" s="74">
        <v>980</v>
      </c>
      <c r="G85" s="78">
        <f t="shared" si="2"/>
        <v>0</v>
      </c>
      <c r="H85" s="79"/>
    </row>
    <row r="86" spans="1:8" s="77" customFormat="1" ht="22.5" x14ac:dyDescent="0.2">
      <c r="A86" s="73">
        <v>10</v>
      </c>
      <c r="B86" s="71" t="s">
        <v>290</v>
      </c>
      <c r="C86" s="71" t="s">
        <v>10</v>
      </c>
      <c r="D86" s="11" t="s">
        <v>291</v>
      </c>
      <c r="E86" s="91"/>
      <c r="F86" s="74">
        <v>14</v>
      </c>
      <c r="G86" s="78">
        <f t="shared" si="2"/>
        <v>0</v>
      </c>
      <c r="H86" s="79"/>
    </row>
    <row r="87" spans="1:8" s="77" customFormat="1" ht="33.75" x14ac:dyDescent="0.2">
      <c r="A87" s="73">
        <v>11</v>
      </c>
      <c r="B87" s="71" t="s">
        <v>370</v>
      </c>
      <c r="C87" s="71" t="s">
        <v>10</v>
      </c>
      <c r="D87" s="11" t="s">
        <v>371</v>
      </c>
      <c r="E87" s="91"/>
      <c r="F87" s="74">
        <v>448</v>
      </c>
      <c r="G87" s="78">
        <f t="shared" si="2"/>
        <v>0</v>
      </c>
      <c r="H87" s="79"/>
    </row>
    <row r="88" spans="1:8" s="77" customFormat="1" ht="11.25" x14ac:dyDescent="0.2">
      <c r="A88" s="73">
        <v>12</v>
      </c>
      <c r="B88" s="71" t="s">
        <v>354</v>
      </c>
      <c r="C88" s="71" t="s">
        <v>196</v>
      </c>
      <c r="D88" s="11" t="s">
        <v>355</v>
      </c>
      <c r="E88" s="91"/>
      <c r="F88" s="74">
        <v>1000</v>
      </c>
      <c r="G88" s="78">
        <f t="shared" si="2"/>
        <v>0</v>
      </c>
      <c r="H88" s="79"/>
    </row>
    <row r="89" spans="1:8" s="77" customFormat="1" ht="11.25" x14ac:dyDescent="0.2">
      <c r="A89" s="73">
        <v>13</v>
      </c>
      <c r="B89" s="71" t="s">
        <v>356</v>
      </c>
      <c r="C89" s="71" t="s">
        <v>204</v>
      </c>
      <c r="D89" s="11" t="s">
        <v>357</v>
      </c>
      <c r="E89" s="91"/>
      <c r="F89" s="74">
        <v>4</v>
      </c>
      <c r="G89" s="78">
        <f t="shared" si="2"/>
        <v>0</v>
      </c>
      <c r="H89" s="79"/>
    </row>
    <row r="90" spans="1:8" s="77" customFormat="1" ht="45" x14ac:dyDescent="0.2">
      <c r="A90" s="73">
        <v>14</v>
      </c>
      <c r="B90" s="71" t="s">
        <v>208</v>
      </c>
      <c r="C90" s="71" t="s">
        <v>204</v>
      </c>
      <c r="D90" s="11" t="s">
        <v>209</v>
      </c>
      <c r="E90" s="91"/>
      <c r="F90" s="74">
        <v>10</v>
      </c>
      <c r="G90" s="78">
        <f t="shared" si="2"/>
        <v>0</v>
      </c>
      <c r="H90" s="79"/>
    </row>
    <row r="91" spans="1:8" s="77" customFormat="1" ht="33.75" x14ac:dyDescent="0.2">
      <c r="A91" s="73">
        <v>15</v>
      </c>
      <c r="B91" s="71" t="s">
        <v>228</v>
      </c>
      <c r="C91" s="71" t="s">
        <v>204</v>
      </c>
      <c r="D91" s="11" t="s">
        <v>229</v>
      </c>
      <c r="E91" s="91"/>
      <c r="F91" s="74">
        <v>10</v>
      </c>
      <c r="G91" s="78">
        <f t="shared" si="2"/>
        <v>0</v>
      </c>
      <c r="H91" s="79"/>
    </row>
    <row r="92" spans="1:8" s="85" customFormat="1" ht="33.75" x14ac:dyDescent="0.2">
      <c r="A92" s="89">
        <v>16</v>
      </c>
      <c r="B92" s="72" t="s">
        <v>230</v>
      </c>
      <c r="C92" s="72" t="s">
        <v>204</v>
      </c>
      <c r="D92" s="47" t="s">
        <v>231</v>
      </c>
      <c r="E92" s="91"/>
      <c r="F92" s="83">
        <v>6</v>
      </c>
      <c r="G92" s="84">
        <f t="shared" si="2"/>
        <v>0</v>
      </c>
      <c r="H92" s="79"/>
    </row>
    <row r="93" spans="1:8" s="85" customFormat="1" ht="101.25" x14ac:dyDescent="0.2">
      <c r="A93" s="73">
        <v>17</v>
      </c>
      <c r="B93" s="72" t="s">
        <v>464</v>
      </c>
      <c r="C93" s="72" t="s">
        <v>10</v>
      </c>
      <c r="D93" s="47" t="s">
        <v>465</v>
      </c>
      <c r="E93" s="91"/>
      <c r="F93" s="83">
        <v>50</v>
      </c>
      <c r="G93" s="84">
        <f t="shared" si="2"/>
        <v>0</v>
      </c>
      <c r="H93" s="79"/>
    </row>
    <row r="94" spans="1:8" s="85" customFormat="1" ht="67.5" x14ac:dyDescent="0.2">
      <c r="A94" s="89">
        <v>18</v>
      </c>
      <c r="B94" s="72" t="s">
        <v>433</v>
      </c>
      <c r="C94" s="72" t="s">
        <v>10</v>
      </c>
      <c r="D94" s="47" t="s">
        <v>600</v>
      </c>
      <c r="E94" s="91"/>
      <c r="F94" s="83">
        <v>50</v>
      </c>
      <c r="G94" s="84">
        <f t="shared" si="2"/>
        <v>0</v>
      </c>
      <c r="H94" s="79"/>
    </row>
    <row r="95" spans="1:8" s="85" customFormat="1" ht="78.75" x14ac:dyDescent="0.2">
      <c r="A95" s="73">
        <v>19</v>
      </c>
      <c r="B95" s="72" t="s">
        <v>466</v>
      </c>
      <c r="C95" s="72" t="s">
        <v>10</v>
      </c>
      <c r="D95" s="47" t="s">
        <v>467</v>
      </c>
      <c r="E95" s="91"/>
      <c r="F95" s="83">
        <v>50</v>
      </c>
      <c r="G95" s="84">
        <f t="shared" si="2"/>
        <v>0</v>
      </c>
      <c r="H95" s="79"/>
    </row>
    <row r="96" spans="1:8" s="85" customFormat="1" ht="33.75" x14ac:dyDescent="0.2">
      <c r="A96" s="89">
        <v>20</v>
      </c>
      <c r="B96" s="72" t="s">
        <v>423</v>
      </c>
      <c r="C96" s="72" t="s">
        <v>10</v>
      </c>
      <c r="D96" s="47" t="s">
        <v>422</v>
      </c>
      <c r="E96" s="91"/>
      <c r="F96" s="83">
        <v>50</v>
      </c>
      <c r="G96" s="84">
        <f t="shared" si="2"/>
        <v>0</v>
      </c>
      <c r="H96" s="79"/>
    </row>
    <row r="97" spans="1:8" s="85" customFormat="1" ht="56.25" x14ac:dyDescent="0.2">
      <c r="A97" s="73">
        <v>21</v>
      </c>
      <c r="B97" s="72" t="s">
        <v>468</v>
      </c>
      <c r="C97" s="72" t="s">
        <v>10</v>
      </c>
      <c r="D97" s="47" t="s">
        <v>469</v>
      </c>
      <c r="E97" s="91"/>
      <c r="F97" s="83">
        <v>50</v>
      </c>
      <c r="G97" s="84">
        <f t="shared" si="2"/>
        <v>0</v>
      </c>
      <c r="H97" s="79"/>
    </row>
    <row r="98" spans="1:8" s="85" customFormat="1" ht="22.5" x14ac:dyDescent="0.2">
      <c r="A98" s="89">
        <v>22</v>
      </c>
      <c r="B98" s="72" t="s">
        <v>425</v>
      </c>
      <c r="C98" s="72" t="s">
        <v>10</v>
      </c>
      <c r="D98" s="47" t="s">
        <v>424</v>
      </c>
      <c r="E98" s="91"/>
      <c r="F98" s="83">
        <v>50</v>
      </c>
      <c r="G98" s="84">
        <f t="shared" si="2"/>
        <v>0</v>
      </c>
      <c r="H98" s="79"/>
    </row>
    <row r="99" spans="1:8" s="85" customFormat="1" ht="22.5" x14ac:dyDescent="0.2">
      <c r="A99" s="73">
        <v>23</v>
      </c>
      <c r="B99" s="72" t="s">
        <v>446</v>
      </c>
      <c r="C99" s="72" t="s">
        <v>10</v>
      </c>
      <c r="D99" s="47" t="s">
        <v>447</v>
      </c>
      <c r="E99" s="91"/>
      <c r="F99" s="83">
        <v>50</v>
      </c>
      <c r="G99" s="84">
        <f t="shared" si="2"/>
        <v>0</v>
      </c>
      <c r="H99" s="79"/>
    </row>
    <row r="100" spans="1:8" s="85" customFormat="1" ht="22.5" x14ac:dyDescent="0.2">
      <c r="A100" s="89">
        <v>24</v>
      </c>
      <c r="B100" s="72" t="s">
        <v>426</v>
      </c>
      <c r="C100" s="72" t="s">
        <v>427</v>
      </c>
      <c r="D100" s="47" t="s">
        <v>428</v>
      </c>
      <c r="E100" s="91"/>
      <c r="F100" s="83">
        <v>50</v>
      </c>
      <c r="G100" s="84">
        <f t="shared" si="2"/>
        <v>0</v>
      </c>
      <c r="H100" s="79"/>
    </row>
    <row r="101" spans="1:8" s="85" customFormat="1" ht="11.25" x14ac:dyDescent="0.2">
      <c r="A101" s="73">
        <v>25</v>
      </c>
      <c r="B101" s="72" t="s">
        <v>429</v>
      </c>
      <c r="C101" s="72" t="s">
        <v>345</v>
      </c>
      <c r="D101" s="47" t="s">
        <v>430</v>
      </c>
      <c r="E101" s="91"/>
      <c r="F101" s="83">
        <v>100</v>
      </c>
      <c r="G101" s="84">
        <f t="shared" si="2"/>
        <v>0</v>
      </c>
      <c r="H101" s="79"/>
    </row>
    <row r="102" spans="1:8" s="85" customFormat="1" ht="22.5" x14ac:dyDescent="0.2">
      <c r="A102" s="89">
        <v>26</v>
      </c>
      <c r="B102" s="72" t="s">
        <v>431</v>
      </c>
      <c r="C102" s="72" t="s">
        <v>16</v>
      </c>
      <c r="D102" s="47" t="s">
        <v>432</v>
      </c>
      <c r="E102" s="91"/>
      <c r="F102" s="83">
        <v>50</v>
      </c>
      <c r="G102" s="84">
        <f t="shared" si="2"/>
        <v>0</v>
      </c>
      <c r="H102" s="79"/>
    </row>
    <row r="103" spans="1:8" s="85" customFormat="1" ht="22.5" x14ac:dyDescent="0.2">
      <c r="A103" s="73">
        <v>27</v>
      </c>
      <c r="B103" s="72" t="s">
        <v>470</v>
      </c>
      <c r="C103" s="72" t="s">
        <v>16</v>
      </c>
      <c r="D103" s="47" t="s">
        <v>471</v>
      </c>
      <c r="E103" s="91"/>
      <c r="F103" s="83">
        <v>50</v>
      </c>
      <c r="G103" s="84">
        <f t="shared" si="2"/>
        <v>0</v>
      </c>
      <c r="H103" s="79"/>
    </row>
    <row r="104" spans="1:8" s="85" customFormat="1" ht="45" x14ac:dyDescent="0.2">
      <c r="A104" s="89">
        <v>28</v>
      </c>
      <c r="B104" s="72" t="s">
        <v>448</v>
      </c>
      <c r="C104" s="72" t="s">
        <v>204</v>
      </c>
      <c r="D104" s="47" t="s">
        <v>449</v>
      </c>
      <c r="E104" s="91"/>
      <c r="F104" s="83">
        <v>2</v>
      </c>
      <c r="G104" s="84">
        <f t="shared" si="2"/>
        <v>0</v>
      </c>
      <c r="H104" s="79"/>
    </row>
    <row r="105" spans="1:8" s="85" customFormat="1" ht="78.75" x14ac:dyDescent="0.2">
      <c r="A105" s="73">
        <v>29</v>
      </c>
      <c r="B105" s="72" t="s">
        <v>474</v>
      </c>
      <c r="C105" s="72" t="s">
        <v>10</v>
      </c>
      <c r="D105" s="47" t="s">
        <v>475</v>
      </c>
      <c r="E105" s="91"/>
      <c r="F105" s="83">
        <v>50</v>
      </c>
      <c r="G105" s="84">
        <f t="shared" si="2"/>
        <v>0</v>
      </c>
      <c r="H105" s="79"/>
    </row>
    <row r="106" spans="1:8" s="85" customFormat="1" ht="22.5" x14ac:dyDescent="0.2">
      <c r="A106" s="89">
        <v>30</v>
      </c>
      <c r="B106" s="72" t="s">
        <v>476</v>
      </c>
      <c r="C106" s="72" t="s">
        <v>37</v>
      </c>
      <c r="D106" s="47" t="s">
        <v>477</v>
      </c>
      <c r="E106" s="91"/>
      <c r="F106" s="83">
        <v>100</v>
      </c>
      <c r="G106" s="84">
        <f t="shared" si="2"/>
        <v>0</v>
      </c>
      <c r="H106" s="79"/>
    </row>
    <row r="107" spans="1:8" s="85" customFormat="1" ht="78.75" x14ac:dyDescent="0.2">
      <c r="A107" s="73">
        <v>31</v>
      </c>
      <c r="B107" s="72" t="s">
        <v>478</v>
      </c>
      <c r="C107" s="72" t="s">
        <v>10</v>
      </c>
      <c r="D107" s="47" t="s">
        <v>479</v>
      </c>
      <c r="E107" s="91"/>
      <c r="F107" s="83">
        <v>50</v>
      </c>
      <c r="G107" s="84">
        <f t="shared" si="2"/>
        <v>0</v>
      </c>
      <c r="H107" s="79"/>
    </row>
    <row r="108" spans="1:8" s="85" customFormat="1" ht="45" x14ac:dyDescent="0.2">
      <c r="A108" s="89">
        <v>32</v>
      </c>
      <c r="B108" s="72" t="s">
        <v>480</v>
      </c>
      <c r="C108" s="72" t="s">
        <v>10</v>
      </c>
      <c r="D108" s="47" t="s">
        <v>481</v>
      </c>
      <c r="E108" s="91"/>
      <c r="F108" s="83">
        <v>50</v>
      </c>
      <c r="G108" s="84">
        <f t="shared" si="2"/>
        <v>0</v>
      </c>
      <c r="H108" s="79"/>
    </row>
    <row r="109" spans="1:8" s="85" customFormat="1" ht="90" x14ac:dyDescent="0.2">
      <c r="A109" s="73">
        <v>33</v>
      </c>
      <c r="B109" s="72" t="s">
        <v>482</v>
      </c>
      <c r="C109" s="72" t="s">
        <v>10</v>
      </c>
      <c r="D109" s="47" t="s">
        <v>601</v>
      </c>
      <c r="E109" s="91"/>
      <c r="F109" s="83">
        <v>50</v>
      </c>
      <c r="G109" s="84">
        <f t="shared" si="2"/>
        <v>0</v>
      </c>
      <c r="H109" s="79"/>
    </row>
    <row r="110" spans="1:8" s="85" customFormat="1" ht="56.25" x14ac:dyDescent="0.2">
      <c r="A110" s="89">
        <v>34</v>
      </c>
      <c r="B110" s="72" t="s">
        <v>534</v>
      </c>
      <c r="C110" s="72" t="s">
        <v>10</v>
      </c>
      <c r="D110" s="47" t="s">
        <v>535</v>
      </c>
      <c r="E110" s="91"/>
      <c r="F110" s="83">
        <v>50</v>
      </c>
      <c r="G110" s="84">
        <f t="shared" si="2"/>
        <v>0</v>
      </c>
      <c r="H110" s="79"/>
    </row>
    <row r="111" spans="1:8" s="85" customFormat="1" ht="22.5" x14ac:dyDescent="0.2">
      <c r="A111" s="73">
        <v>35</v>
      </c>
      <c r="B111" s="72" t="s">
        <v>536</v>
      </c>
      <c r="C111" s="72" t="s">
        <v>204</v>
      </c>
      <c r="D111" s="47" t="s">
        <v>537</v>
      </c>
      <c r="E111" s="91"/>
      <c r="F111" s="83">
        <v>10</v>
      </c>
      <c r="G111" s="84">
        <f t="shared" si="2"/>
        <v>0</v>
      </c>
      <c r="H111" s="79"/>
    </row>
    <row r="112" spans="1:8" s="85" customFormat="1" ht="45" x14ac:dyDescent="0.2">
      <c r="A112" s="89">
        <v>36</v>
      </c>
      <c r="B112" s="72" t="s">
        <v>538</v>
      </c>
      <c r="C112" s="72" t="s">
        <v>10</v>
      </c>
      <c r="D112" s="47" t="s">
        <v>539</v>
      </c>
      <c r="E112" s="91"/>
      <c r="F112" s="83">
        <v>50</v>
      </c>
      <c r="G112" s="84">
        <f t="shared" si="2"/>
        <v>0</v>
      </c>
      <c r="H112" s="79"/>
    </row>
    <row r="113" spans="1:8" s="85" customFormat="1" ht="45" x14ac:dyDescent="0.2">
      <c r="A113" s="73">
        <v>37</v>
      </c>
      <c r="B113" s="72" t="s">
        <v>542</v>
      </c>
      <c r="C113" s="72" t="s">
        <v>10</v>
      </c>
      <c r="D113" s="47" t="s">
        <v>543</v>
      </c>
      <c r="E113" s="91"/>
      <c r="F113" s="83">
        <v>50</v>
      </c>
      <c r="G113" s="84">
        <f t="shared" si="2"/>
        <v>0</v>
      </c>
      <c r="H113" s="79"/>
    </row>
    <row r="114" spans="1:8" s="85" customFormat="1" ht="22.5" x14ac:dyDescent="0.2">
      <c r="A114" s="89">
        <v>38</v>
      </c>
      <c r="B114" s="72" t="s">
        <v>544</v>
      </c>
      <c r="C114" s="72" t="s">
        <v>204</v>
      </c>
      <c r="D114" s="47" t="s">
        <v>545</v>
      </c>
      <c r="E114" s="91"/>
      <c r="F114" s="83">
        <v>2</v>
      </c>
      <c r="G114" s="84">
        <f t="shared" si="2"/>
        <v>0</v>
      </c>
      <c r="H114" s="79"/>
    </row>
    <row r="115" spans="1:8" s="85" customFormat="1" ht="56.25" x14ac:dyDescent="0.2">
      <c r="A115" s="73">
        <v>39</v>
      </c>
      <c r="B115" s="72" t="s">
        <v>548</v>
      </c>
      <c r="C115" s="72" t="s">
        <v>196</v>
      </c>
      <c r="D115" s="47" t="s">
        <v>549</v>
      </c>
      <c r="E115" s="91"/>
      <c r="F115" s="83">
        <v>50</v>
      </c>
      <c r="G115" s="84">
        <f t="shared" si="2"/>
        <v>0</v>
      </c>
      <c r="H115" s="79"/>
    </row>
    <row r="116" spans="1:8" s="85" customFormat="1" ht="56.25" x14ac:dyDescent="0.2">
      <c r="A116" s="89">
        <v>40</v>
      </c>
      <c r="B116" s="72" t="s">
        <v>550</v>
      </c>
      <c r="C116" s="72" t="s">
        <v>10</v>
      </c>
      <c r="D116" s="47" t="s">
        <v>551</v>
      </c>
      <c r="E116" s="91"/>
      <c r="F116" s="83">
        <v>50</v>
      </c>
      <c r="G116" s="84">
        <f t="shared" si="2"/>
        <v>0</v>
      </c>
      <c r="H116" s="79"/>
    </row>
    <row r="117" spans="1:8" s="85" customFormat="1" ht="45" x14ac:dyDescent="0.2">
      <c r="A117" s="73">
        <v>41</v>
      </c>
      <c r="B117" s="72" t="s">
        <v>559</v>
      </c>
      <c r="C117" s="72" t="s">
        <v>10</v>
      </c>
      <c r="D117" s="47" t="s">
        <v>560</v>
      </c>
      <c r="E117" s="91"/>
      <c r="F117" s="83">
        <v>50</v>
      </c>
      <c r="G117" s="84">
        <f t="shared" si="2"/>
        <v>0</v>
      </c>
      <c r="H117" s="79"/>
    </row>
    <row r="118" spans="1:8" s="85" customFormat="1" ht="45" x14ac:dyDescent="0.2">
      <c r="A118" s="89">
        <v>42</v>
      </c>
      <c r="B118" s="72" t="s">
        <v>561</v>
      </c>
      <c r="C118" s="72" t="s">
        <v>10</v>
      </c>
      <c r="D118" s="47" t="s">
        <v>562</v>
      </c>
      <c r="E118" s="91"/>
      <c r="F118" s="83">
        <v>50</v>
      </c>
      <c r="G118" s="84">
        <f t="shared" si="2"/>
        <v>0</v>
      </c>
      <c r="H118" s="79"/>
    </row>
    <row r="119" spans="1:8" s="85" customFormat="1" ht="45" x14ac:dyDescent="0.2">
      <c r="A119" s="73">
        <v>43</v>
      </c>
      <c r="B119" s="72" t="s">
        <v>563</v>
      </c>
      <c r="C119" s="72" t="s">
        <v>10</v>
      </c>
      <c r="D119" s="47" t="s">
        <v>564</v>
      </c>
      <c r="E119" s="91"/>
      <c r="F119" s="83">
        <v>50</v>
      </c>
      <c r="G119" s="84">
        <f t="shared" si="2"/>
        <v>0</v>
      </c>
      <c r="H119" s="79"/>
    </row>
    <row r="120" spans="1:8" s="85" customFormat="1" ht="22.5" x14ac:dyDescent="0.2">
      <c r="A120" s="89">
        <v>44</v>
      </c>
      <c r="B120" s="72" t="s">
        <v>573</v>
      </c>
      <c r="C120" s="72" t="s">
        <v>10</v>
      </c>
      <c r="D120" s="47" t="s">
        <v>574</v>
      </c>
      <c r="E120" s="91"/>
      <c r="F120" s="83">
        <v>50</v>
      </c>
      <c r="G120" s="84">
        <f t="shared" si="2"/>
        <v>0</v>
      </c>
      <c r="H120" s="79"/>
    </row>
    <row r="121" spans="1:8" s="85" customFormat="1" ht="11.25" x14ac:dyDescent="0.2">
      <c r="A121" s="73">
        <v>45</v>
      </c>
      <c r="B121" s="72" t="s">
        <v>575</v>
      </c>
      <c r="C121" s="72" t="s">
        <v>10</v>
      </c>
      <c r="D121" s="47" t="s">
        <v>576</v>
      </c>
      <c r="E121" s="91"/>
      <c r="F121" s="83">
        <v>50</v>
      </c>
      <c r="G121" s="84">
        <f t="shared" si="2"/>
        <v>0</v>
      </c>
      <c r="H121" s="79"/>
    </row>
    <row r="122" spans="1:8" s="85" customFormat="1" ht="22.5" x14ac:dyDescent="0.2">
      <c r="A122" s="89">
        <v>46</v>
      </c>
      <c r="B122" s="72" t="s">
        <v>577</v>
      </c>
      <c r="C122" s="72" t="s">
        <v>37</v>
      </c>
      <c r="D122" s="47" t="s">
        <v>578</v>
      </c>
      <c r="E122" s="91"/>
      <c r="F122" s="83">
        <v>100</v>
      </c>
      <c r="G122" s="84">
        <f t="shared" si="2"/>
        <v>0</v>
      </c>
      <c r="H122" s="79"/>
    </row>
    <row r="123" spans="1:8" s="85" customFormat="1" ht="22.5" x14ac:dyDescent="0.2">
      <c r="A123" s="73">
        <v>47</v>
      </c>
      <c r="B123" s="72" t="s">
        <v>579</v>
      </c>
      <c r="C123" s="72" t="s">
        <v>196</v>
      </c>
      <c r="D123" s="47" t="s">
        <v>580</v>
      </c>
      <c r="E123" s="91"/>
      <c r="F123" s="83">
        <v>50</v>
      </c>
      <c r="G123" s="84">
        <f t="shared" si="2"/>
        <v>0</v>
      </c>
      <c r="H123" s="79"/>
    </row>
    <row r="124" spans="1:8" s="85" customFormat="1" ht="22.5" x14ac:dyDescent="0.2">
      <c r="A124" s="89">
        <v>48</v>
      </c>
      <c r="B124" s="72" t="s">
        <v>581</v>
      </c>
      <c r="C124" s="72" t="s">
        <v>204</v>
      </c>
      <c r="D124" s="47" t="s">
        <v>582</v>
      </c>
      <c r="E124" s="91"/>
      <c r="F124" s="83">
        <v>10</v>
      </c>
      <c r="G124" s="84">
        <f t="shared" si="2"/>
        <v>0</v>
      </c>
      <c r="H124" s="79"/>
    </row>
    <row r="125" spans="1:8" s="85" customFormat="1" ht="11.25" x14ac:dyDescent="0.2">
      <c r="A125" s="73">
        <v>49</v>
      </c>
      <c r="B125" s="72" t="s">
        <v>585</v>
      </c>
      <c r="C125" s="72" t="s">
        <v>204</v>
      </c>
      <c r="D125" s="47" t="s">
        <v>586</v>
      </c>
      <c r="E125" s="91"/>
      <c r="F125" s="83">
        <v>10</v>
      </c>
      <c r="G125" s="84">
        <f>E125*F125</f>
        <v>0</v>
      </c>
      <c r="H125" s="79"/>
    </row>
    <row r="126" spans="1:8" x14ac:dyDescent="0.25">
      <c r="A126" s="102" t="s">
        <v>590</v>
      </c>
      <c r="B126" s="102"/>
      <c r="C126" s="102"/>
      <c r="D126" s="102"/>
      <c r="E126" s="32"/>
      <c r="F126" s="33"/>
      <c r="G126" s="34">
        <f>SUM(G77:G125)</f>
        <v>0</v>
      </c>
    </row>
    <row r="127" spans="1:8" x14ac:dyDescent="0.25">
      <c r="A127" s="16"/>
      <c r="B127" s="17"/>
      <c r="C127" s="16"/>
      <c r="D127" s="18"/>
      <c r="E127" s="19"/>
      <c r="F127" s="20"/>
      <c r="G127" s="21"/>
    </row>
    <row r="128" spans="1:8" x14ac:dyDescent="0.25">
      <c r="A128" s="104" t="s">
        <v>7</v>
      </c>
      <c r="B128" s="104"/>
      <c r="C128" s="1">
        <v>2</v>
      </c>
      <c r="D128" s="2" t="s">
        <v>6</v>
      </c>
      <c r="E128" s="3"/>
      <c r="F128" s="4"/>
      <c r="G128" s="4"/>
    </row>
    <row r="129" spans="1:8" ht="23.25" thickBot="1" x14ac:dyDescent="0.3">
      <c r="A129" s="100" t="s">
        <v>175</v>
      </c>
      <c r="B129" s="100"/>
      <c r="C129" s="27" t="s">
        <v>189</v>
      </c>
      <c r="D129" s="28" t="s">
        <v>461</v>
      </c>
      <c r="E129" s="29"/>
      <c r="F129" s="30"/>
      <c r="G129" s="31"/>
    </row>
    <row r="130" spans="1:8" ht="15.75" thickBot="1" x14ac:dyDescent="0.3">
      <c r="A130" s="5" t="s">
        <v>0</v>
      </c>
      <c r="B130" s="6" t="s">
        <v>1</v>
      </c>
      <c r="C130" s="5" t="s">
        <v>2</v>
      </c>
      <c r="D130" s="7" t="s">
        <v>3</v>
      </c>
      <c r="E130" s="8" t="s">
        <v>173</v>
      </c>
      <c r="F130" s="5" t="s">
        <v>174</v>
      </c>
      <c r="G130" s="8" t="s">
        <v>152</v>
      </c>
    </row>
    <row r="131" spans="1:8" s="77" customFormat="1" ht="22.5" x14ac:dyDescent="0.2">
      <c r="A131" s="73">
        <v>1</v>
      </c>
      <c r="B131" s="71" t="s">
        <v>203</v>
      </c>
      <c r="C131" s="71" t="s">
        <v>204</v>
      </c>
      <c r="D131" s="11" t="s">
        <v>202</v>
      </c>
      <c r="E131" s="91"/>
      <c r="F131" s="74">
        <v>30</v>
      </c>
      <c r="G131" s="78">
        <f t="shared" si="2"/>
        <v>0</v>
      </c>
    </row>
    <row r="132" spans="1:8" s="77" customFormat="1" ht="56.25" x14ac:dyDescent="0.2">
      <c r="A132" s="73">
        <v>2</v>
      </c>
      <c r="B132" s="71" t="s">
        <v>205</v>
      </c>
      <c r="C132" s="71" t="s">
        <v>204</v>
      </c>
      <c r="D132" s="11" t="s">
        <v>400</v>
      </c>
      <c r="E132" s="91"/>
      <c r="F132" s="74">
        <v>20</v>
      </c>
      <c r="G132" s="78">
        <f t="shared" si="2"/>
        <v>0</v>
      </c>
      <c r="H132" s="79"/>
    </row>
    <row r="133" spans="1:8" s="77" customFormat="1" ht="11.25" x14ac:dyDescent="0.2">
      <c r="A133" s="73">
        <v>3</v>
      </c>
      <c r="B133" s="71"/>
      <c r="C133" s="71" t="s">
        <v>204</v>
      </c>
      <c r="D133" s="11" t="s">
        <v>401</v>
      </c>
      <c r="E133" s="91"/>
      <c r="F133" s="74">
        <v>12</v>
      </c>
      <c r="G133" s="78">
        <f t="shared" si="2"/>
        <v>0</v>
      </c>
      <c r="H133" s="79"/>
    </row>
    <row r="134" spans="1:8" s="77" customFormat="1" ht="11.25" x14ac:dyDescent="0.2">
      <c r="A134" s="73">
        <v>4</v>
      </c>
      <c r="B134" s="71"/>
      <c r="C134" s="71" t="s">
        <v>204</v>
      </c>
      <c r="D134" s="11" t="s">
        <v>402</v>
      </c>
      <c r="E134" s="91"/>
      <c r="F134" s="74">
        <v>2</v>
      </c>
      <c r="G134" s="78">
        <f t="shared" si="2"/>
        <v>0</v>
      </c>
      <c r="H134" s="79"/>
    </row>
    <row r="135" spans="1:8" s="77" customFormat="1" ht="33.75" x14ac:dyDescent="0.2">
      <c r="A135" s="73">
        <v>5</v>
      </c>
      <c r="B135" s="71" t="s">
        <v>206</v>
      </c>
      <c r="C135" s="71" t="s">
        <v>204</v>
      </c>
      <c r="D135" s="11" t="s">
        <v>207</v>
      </c>
      <c r="E135" s="91"/>
      <c r="F135" s="74">
        <v>15</v>
      </c>
      <c r="G135" s="78">
        <f t="shared" si="2"/>
        <v>0</v>
      </c>
      <c r="H135" s="79"/>
    </row>
    <row r="136" spans="1:8" s="77" customFormat="1" ht="22.5" x14ac:dyDescent="0.2">
      <c r="A136" s="73">
        <v>6</v>
      </c>
      <c r="B136" s="71"/>
      <c r="C136" s="71" t="s">
        <v>204</v>
      </c>
      <c r="D136" s="11" t="s">
        <v>403</v>
      </c>
      <c r="E136" s="91"/>
      <c r="F136" s="74">
        <v>5</v>
      </c>
      <c r="G136" s="78">
        <f t="shared" si="2"/>
        <v>0</v>
      </c>
      <c r="H136" s="79"/>
    </row>
    <row r="137" spans="1:8" s="77" customFormat="1" ht="33.75" x14ac:dyDescent="0.2">
      <c r="A137" s="73">
        <v>7</v>
      </c>
      <c r="B137" s="71" t="s">
        <v>214</v>
      </c>
      <c r="C137" s="71" t="s">
        <v>204</v>
      </c>
      <c r="D137" s="11" t="s">
        <v>215</v>
      </c>
      <c r="E137" s="91"/>
      <c r="F137" s="74">
        <v>5</v>
      </c>
      <c r="G137" s="78">
        <f t="shared" si="2"/>
        <v>0</v>
      </c>
      <c r="H137" s="79"/>
    </row>
    <row r="138" spans="1:8" s="77" customFormat="1" ht="22.5" x14ac:dyDescent="0.2">
      <c r="A138" s="73">
        <v>8</v>
      </c>
      <c r="B138" s="71"/>
      <c r="C138" s="71" t="s">
        <v>204</v>
      </c>
      <c r="D138" s="11" t="s">
        <v>404</v>
      </c>
      <c r="E138" s="91"/>
      <c r="F138" s="74">
        <v>6</v>
      </c>
      <c r="G138" s="78">
        <f t="shared" si="2"/>
        <v>0</v>
      </c>
      <c r="H138" s="79"/>
    </row>
    <row r="139" spans="1:8" s="77" customFormat="1" ht="22.5" x14ac:dyDescent="0.2">
      <c r="A139" s="73">
        <v>9</v>
      </c>
      <c r="B139" s="71" t="s">
        <v>216</v>
      </c>
      <c r="C139" s="71" t="s">
        <v>204</v>
      </c>
      <c r="D139" s="11" t="s">
        <v>405</v>
      </c>
      <c r="E139" s="91"/>
      <c r="F139" s="74">
        <v>20</v>
      </c>
      <c r="G139" s="78">
        <f t="shared" si="2"/>
        <v>0</v>
      </c>
      <c r="H139" s="79"/>
    </row>
    <row r="140" spans="1:8" s="77" customFormat="1" ht="11.25" x14ac:dyDescent="0.2">
      <c r="A140" s="73">
        <v>10</v>
      </c>
      <c r="B140" s="71"/>
      <c r="C140" s="71" t="s">
        <v>204</v>
      </c>
      <c r="D140" s="11" t="s">
        <v>406</v>
      </c>
      <c r="E140" s="91"/>
      <c r="F140" s="74">
        <v>2</v>
      </c>
      <c r="G140" s="78">
        <f t="shared" si="2"/>
        <v>0</v>
      </c>
      <c r="H140" s="79"/>
    </row>
    <row r="141" spans="1:8" s="77" customFormat="1" ht="22.5" x14ac:dyDescent="0.2">
      <c r="A141" s="73">
        <v>11</v>
      </c>
      <c r="B141" s="71"/>
      <c r="C141" s="71" t="s">
        <v>204</v>
      </c>
      <c r="D141" s="11" t="s">
        <v>407</v>
      </c>
      <c r="E141" s="91"/>
      <c r="F141" s="74">
        <v>2</v>
      </c>
      <c r="G141" s="78">
        <f t="shared" si="2"/>
        <v>0</v>
      </c>
      <c r="H141" s="79"/>
    </row>
    <row r="142" spans="1:8" s="77" customFormat="1" ht="22.5" x14ac:dyDescent="0.2">
      <c r="A142" s="73">
        <v>12</v>
      </c>
      <c r="B142" s="71" t="s">
        <v>217</v>
      </c>
      <c r="C142" s="71" t="s">
        <v>204</v>
      </c>
      <c r="D142" s="11" t="s">
        <v>408</v>
      </c>
      <c r="E142" s="91"/>
      <c r="F142" s="74">
        <v>14</v>
      </c>
      <c r="G142" s="78">
        <f t="shared" si="2"/>
        <v>0</v>
      </c>
      <c r="H142" s="79"/>
    </row>
    <row r="143" spans="1:8" s="77" customFormat="1" ht="33.75" x14ac:dyDescent="0.2">
      <c r="A143" s="73">
        <v>13</v>
      </c>
      <c r="B143" s="71" t="s">
        <v>218</v>
      </c>
      <c r="C143" s="71" t="s">
        <v>204</v>
      </c>
      <c r="D143" s="11" t="s">
        <v>219</v>
      </c>
      <c r="E143" s="91"/>
      <c r="F143" s="74">
        <v>14</v>
      </c>
      <c r="G143" s="78">
        <f t="shared" si="2"/>
        <v>0</v>
      </c>
      <c r="H143" s="79"/>
    </row>
    <row r="144" spans="1:8" s="77" customFormat="1" ht="11.25" x14ac:dyDescent="0.2">
      <c r="A144" s="73">
        <v>14</v>
      </c>
      <c r="B144" s="71" t="s">
        <v>220</v>
      </c>
      <c r="C144" s="71" t="s">
        <v>204</v>
      </c>
      <c r="D144" s="11" t="s">
        <v>221</v>
      </c>
      <c r="E144" s="91"/>
      <c r="F144" s="74">
        <v>36</v>
      </c>
      <c r="G144" s="78">
        <f t="shared" si="2"/>
        <v>0</v>
      </c>
      <c r="H144" s="79"/>
    </row>
    <row r="145" spans="1:8" s="77" customFormat="1" ht="22.5" x14ac:dyDescent="0.2">
      <c r="A145" s="73">
        <v>15</v>
      </c>
      <c r="B145" s="71" t="s">
        <v>222</v>
      </c>
      <c r="C145" s="71" t="s">
        <v>10</v>
      </c>
      <c r="D145" s="11" t="s">
        <v>223</v>
      </c>
      <c r="E145" s="91"/>
      <c r="F145" s="74">
        <v>6</v>
      </c>
      <c r="G145" s="78">
        <f t="shared" si="2"/>
        <v>0</v>
      </c>
      <c r="H145" s="79"/>
    </row>
    <row r="146" spans="1:8" s="77" customFormat="1" ht="22.5" x14ac:dyDescent="0.2">
      <c r="A146" s="73">
        <v>16</v>
      </c>
      <c r="B146" s="71" t="s">
        <v>253</v>
      </c>
      <c r="C146" s="71" t="s">
        <v>204</v>
      </c>
      <c r="D146" s="11" t="s">
        <v>254</v>
      </c>
      <c r="E146" s="91"/>
      <c r="F146" s="74">
        <v>6</v>
      </c>
      <c r="G146" s="78">
        <f t="shared" si="2"/>
        <v>0</v>
      </c>
      <c r="H146" s="79"/>
    </row>
    <row r="147" spans="1:8" s="77" customFormat="1" ht="22.5" x14ac:dyDescent="0.2">
      <c r="A147" s="73">
        <v>17</v>
      </c>
      <c r="B147" s="71"/>
      <c r="C147" s="71" t="s">
        <v>204</v>
      </c>
      <c r="D147" s="11" t="s">
        <v>415</v>
      </c>
      <c r="E147" s="91"/>
      <c r="F147" s="74">
        <v>2</v>
      </c>
      <c r="G147" s="78">
        <f>E147*F147</f>
        <v>0</v>
      </c>
      <c r="H147" s="79"/>
    </row>
    <row r="148" spans="1:8" s="77" customFormat="1" ht="33.75" x14ac:dyDescent="0.2">
      <c r="A148" s="73">
        <v>18</v>
      </c>
      <c r="B148" s="71" t="s">
        <v>311</v>
      </c>
      <c r="C148" s="71" t="s">
        <v>204</v>
      </c>
      <c r="D148" s="11" t="s">
        <v>336</v>
      </c>
      <c r="E148" s="91"/>
      <c r="F148" s="74">
        <v>10</v>
      </c>
      <c r="G148" s="78">
        <f t="shared" si="2"/>
        <v>0</v>
      </c>
      <c r="H148" s="79"/>
    </row>
    <row r="149" spans="1:8" s="77" customFormat="1" ht="22.5" x14ac:dyDescent="0.2">
      <c r="A149" s="73">
        <v>19</v>
      </c>
      <c r="B149" s="71" t="s">
        <v>249</v>
      </c>
      <c r="C149" s="71" t="s">
        <v>196</v>
      </c>
      <c r="D149" s="11" t="s">
        <v>250</v>
      </c>
      <c r="E149" s="91"/>
      <c r="F149" s="74">
        <v>250</v>
      </c>
      <c r="G149" s="78">
        <f t="shared" si="2"/>
        <v>0</v>
      </c>
      <c r="H149" s="79"/>
    </row>
    <row r="150" spans="1:8" s="77" customFormat="1" ht="22.5" x14ac:dyDescent="0.2">
      <c r="A150" s="73">
        <v>20</v>
      </c>
      <c r="B150" s="71" t="s">
        <v>251</v>
      </c>
      <c r="C150" s="71" t="s">
        <v>196</v>
      </c>
      <c r="D150" s="11" t="s">
        <v>252</v>
      </c>
      <c r="E150" s="91"/>
      <c r="F150" s="74">
        <v>90</v>
      </c>
      <c r="G150" s="78">
        <f t="shared" si="2"/>
        <v>0</v>
      </c>
      <c r="H150" s="79"/>
    </row>
    <row r="151" spans="1:8" s="77" customFormat="1" ht="22.5" x14ac:dyDescent="0.2">
      <c r="A151" s="73">
        <v>21</v>
      </c>
      <c r="B151" s="71" t="s">
        <v>256</v>
      </c>
      <c r="C151" s="71" t="s">
        <v>196</v>
      </c>
      <c r="D151" s="11" t="s">
        <v>257</v>
      </c>
      <c r="E151" s="91"/>
      <c r="F151" s="74">
        <v>70</v>
      </c>
      <c r="G151" s="78">
        <f t="shared" si="2"/>
        <v>0</v>
      </c>
      <c r="H151" s="79"/>
    </row>
    <row r="152" spans="1:8" s="77" customFormat="1" ht="22.5" x14ac:dyDescent="0.2">
      <c r="A152" s="73">
        <v>22</v>
      </c>
      <c r="B152" s="71" t="s">
        <v>258</v>
      </c>
      <c r="C152" s="71" t="s">
        <v>196</v>
      </c>
      <c r="D152" s="11" t="s">
        <v>259</v>
      </c>
      <c r="E152" s="91"/>
      <c r="F152" s="74">
        <v>50</v>
      </c>
      <c r="G152" s="78">
        <f t="shared" si="2"/>
        <v>0</v>
      </c>
      <c r="H152" s="79"/>
    </row>
    <row r="153" spans="1:8" s="77" customFormat="1" ht="22.5" x14ac:dyDescent="0.2">
      <c r="A153" s="73">
        <v>23</v>
      </c>
      <c r="B153" s="71" t="s">
        <v>274</v>
      </c>
      <c r="C153" s="71" t="s">
        <v>16</v>
      </c>
      <c r="D153" s="11" t="s">
        <v>275</v>
      </c>
      <c r="E153" s="91"/>
      <c r="F153" s="74">
        <v>50</v>
      </c>
      <c r="G153" s="78">
        <f t="shared" si="2"/>
        <v>0</v>
      </c>
      <c r="H153" s="79"/>
    </row>
    <row r="154" spans="1:8" s="77" customFormat="1" ht="22.5" x14ac:dyDescent="0.2">
      <c r="A154" s="73">
        <v>24</v>
      </c>
      <c r="B154" s="71" t="s">
        <v>276</v>
      </c>
      <c r="C154" s="71" t="s">
        <v>16</v>
      </c>
      <c r="D154" s="11" t="s">
        <v>277</v>
      </c>
      <c r="E154" s="91"/>
      <c r="F154" s="74">
        <v>50</v>
      </c>
      <c r="G154" s="78">
        <f t="shared" si="2"/>
        <v>0</v>
      </c>
      <c r="H154" s="79"/>
    </row>
    <row r="155" spans="1:8" s="77" customFormat="1" ht="11.25" x14ac:dyDescent="0.2">
      <c r="A155" s="73">
        <v>25</v>
      </c>
      <c r="B155" s="71" t="s">
        <v>272</v>
      </c>
      <c r="C155" s="71" t="s">
        <v>204</v>
      </c>
      <c r="D155" s="11" t="s">
        <v>273</v>
      </c>
      <c r="E155" s="91"/>
      <c r="F155" s="74">
        <v>40</v>
      </c>
      <c r="G155" s="78">
        <f t="shared" si="2"/>
        <v>0</v>
      </c>
      <c r="H155" s="79"/>
    </row>
    <row r="156" spans="1:8" s="77" customFormat="1" ht="11.25" x14ac:dyDescent="0.2">
      <c r="A156" s="73">
        <v>26</v>
      </c>
      <c r="B156" s="71" t="s">
        <v>260</v>
      </c>
      <c r="C156" s="71" t="s">
        <v>204</v>
      </c>
      <c r="D156" s="11" t="s">
        <v>261</v>
      </c>
      <c r="E156" s="91"/>
      <c r="F156" s="74">
        <v>100</v>
      </c>
      <c r="G156" s="78">
        <f t="shared" si="2"/>
        <v>0</v>
      </c>
      <c r="H156" s="79"/>
    </row>
    <row r="157" spans="1:8" s="77" customFormat="1" ht="11.25" x14ac:dyDescent="0.2">
      <c r="A157" s="73">
        <v>27</v>
      </c>
      <c r="B157" s="71" t="s">
        <v>278</v>
      </c>
      <c r="C157" s="71" t="s">
        <v>204</v>
      </c>
      <c r="D157" s="11" t="s">
        <v>279</v>
      </c>
      <c r="E157" s="91"/>
      <c r="F157" s="74">
        <v>14</v>
      </c>
      <c r="G157" s="78">
        <f t="shared" si="2"/>
        <v>0</v>
      </c>
      <c r="H157" s="79"/>
    </row>
    <row r="158" spans="1:8" s="77" customFormat="1" ht="11.25" x14ac:dyDescent="0.2">
      <c r="A158" s="73">
        <v>28</v>
      </c>
      <c r="B158" s="71" t="s">
        <v>358</v>
      </c>
      <c r="C158" s="71" t="s">
        <v>204</v>
      </c>
      <c r="D158" s="11" t="s">
        <v>420</v>
      </c>
      <c r="E158" s="91"/>
      <c r="F158" s="74">
        <v>2</v>
      </c>
      <c r="G158" s="78">
        <f t="shared" si="2"/>
        <v>0</v>
      </c>
      <c r="H158" s="79"/>
    </row>
    <row r="159" spans="1:8" s="77" customFormat="1" ht="33.75" x14ac:dyDescent="0.2">
      <c r="A159" s="73">
        <v>29</v>
      </c>
      <c r="B159" s="71" t="s">
        <v>359</v>
      </c>
      <c r="C159" s="71" t="s">
        <v>204</v>
      </c>
      <c r="D159" s="11" t="s">
        <v>360</v>
      </c>
      <c r="E159" s="91"/>
      <c r="F159" s="74">
        <v>2</v>
      </c>
      <c r="G159" s="78">
        <f t="shared" si="2"/>
        <v>0</v>
      </c>
      <c r="H159" s="79"/>
    </row>
    <row r="160" spans="1:8" s="85" customFormat="1" ht="22.5" x14ac:dyDescent="0.2">
      <c r="A160" s="89">
        <v>30</v>
      </c>
      <c r="B160" s="72" t="s">
        <v>262</v>
      </c>
      <c r="C160" s="72" t="s">
        <v>196</v>
      </c>
      <c r="D160" s="47" t="s">
        <v>263</v>
      </c>
      <c r="E160" s="91"/>
      <c r="F160" s="83">
        <v>170</v>
      </c>
      <c r="G160" s="84">
        <f t="shared" si="2"/>
        <v>0</v>
      </c>
      <c r="H160" s="79"/>
    </row>
    <row r="161" spans="1:8" s="85" customFormat="1" ht="22.5" x14ac:dyDescent="0.2">
      <c r="A161" s="89">
        <v>31</v>
      </c>
      <c r="B161" s="72" t="s">
        <v>264</v>
      </c>
      <c r="C161" s="72" t="s">
        <v>196</v>
      </c>
      <c r="D161" s="47" t="s">
        <v>265</v>
      </c>
      <c r="E161" s="91"/>
      <c r="F161" s="83">
        <v>580</v>
      </c>
      <c r="G161" s="84">
        <f t="shared" si="2"/>
        <v>0</v>
      </c>
      <c r="H161" s="79"/>
    </row>
    <row r="162" spans="1:8" s="85" customFormat="1" ht="33.75" x14ac:dyDescent="0.2">
      <c r="A162" s="89">
        <v>32</v>
      </c>
      <c r="B162" s="72" t="s">
        <v>438</v>
      </c>
      <c r="C162" s="72" t="s">
        <v>204</v>
      </c>
      <c r="D162" s="47" t="s">
        <v>439</v>
      </c>
      <c r="E162" s="91"/>
      <c r="F162" s="83">
        <v>2</v>
      </c>
      <c r="G162" s="84">
        <f t="shared" si="2"/>
        <v>0</v>
      </c>
      <c r="H162" s="79"/>
    </row>
    <row r="163" spans="1:8" s="85" customFormat="1" ht="45" x14ac:dyDescent="0.2">
      <c r="A163" s="89">
        <v>33</v>
      </c>
      <c r="B163" s="72" t="s">
        <v>434</v>
      </c>
      <c r="C163" s="72" t="s">
        <v>204</v>
      </c>
      <c r="D163" s="47" t="s">
        <v>435</v>
      </c>
      <c r="E163" s="91"/>
      <c r="F163" s="83">
        <v>10</v>
      </c>
      <c r="G163" s="84">
        <f t="shared" si="2"/>
        <v>0</v>
      </c>
      <c r="H163" s="79"/>
    </row>
    <row r="164" spans="1:8" s="85" customFormat="1" ht="22.5" x14ac:dyDescent="0.2">
      <c r="A164" s="89">
        <v>34</v>
      </c>
      <c r="B164" s="72" t="s">
        <v>436</v>
      </c>
      <c r="C164" s="72" t="s">
        <v>16</v>
      </c>
      <c r="D164" s="47" t="s">
        <v>437</v>
      </c>
      <c r="E164" s="91"/>
      <c r="F164" s="83">
        <v>50</v>
      </c>
      <c r="G164" s="84">
        <f t="shared" si="2"/>
        <v>0</v>
      </c>
      <c r="H164" s="79"/>
    </row>
    <row r="165" spans="1:8" s="85" customFormat="1" ht="22.5" x14ac:dyDescent="0.2">
      <c r="A165" s="89">
        <v>35</v>
      </c>
      <c r="B165" s="72" t="s">
        <v>440</v>
      </c>
      <c r="C165" s="72" t="s">
        <v>16</v>
      </c>
      <c r="D165" s="47" t="s">
        <v>441</v>
      </c>
      <c r="E165" s="91"/>
      <c r="F165" s="83">
        <v>50</v>
      </c>
      <c r="G165" s="84">
        <f t="shared" si="2"/>
        <v>0</v>
      </c>
      <c r="H165" s="79"/>
    </row>
    <row r="166" spans="1:8" s="85" customFormat="1" ht="33.75" x14ac:dyDescent="0.2">
      <c r="A166" s="89">
        <v>36</v>
      </c>
      <c r="B166" s="72" t="s">
        <v>442</v>
      </c>
      <c r="C166" s="72" t="s">
        <v>204</v>
      </c>
      <c r="D166" s="47" t="s">
        <v>443</v>
      </c>
      <c r="E166" s="91"/>
      <c r="F166" s="83">
        <v>10</v>
      </c>
      <c r="G166" s="84">
        <f t="shared" si="2"/>
        <v>0</v>
      </c>
      <c r="H166" s="79"/>
    </row>
    <row r="167" spans="1:8" s="85" customFormat="1" ht="22.5" x14ac:dyDescent="0.2">
      <c r="A167" s="89">
        <v>37</v>
      </c>
      <c r="B167" s="72" t="s">
        <v>444</v>
      </c>
      <c r="C167" s="72" t="s">
        <v>204</v>
      </c>
      <c r="D167" s="47" t="s">
        <v>445</v>
      </c>
      <c r="E167" s="91"/>
      <c r="F167" s="83">
        <v>10</v>
      </c>
      <c r="G167" s="84">
        <f t="shared" si="2"/>
        <v>0</v>
      </c>
      <c r="H167" s="79"/>
    </row>
    <row r="168" spans="1:8" s="85" customFormat="1" ht="22.5" x14ac:dyDescent="0.2">
      <c r="A168" s="89">
        <v>38</v>
      </c>
      <c r="B168" s="72" t="s">
        <v>452</v>
      </c>
      <c r="C168" s="72" t="s">
        <v>204</v>
      </c>
      <c r="D168" s="47" t="s">
        <v>453</v>
      </c>
      <c r="E168" s="91"/>
      <c r="F168" s="83">
        <v>10</v>
      </c>
      <c r="G168" s="84">
        <f t="shared" si="2"/>
        <v>0</v>
      </c>
      <c r="H168" s="79"/>
    </row>
    <row r="169" spans="1:8" s="85" customFormat="1" ht="33.75" x14ac:dyDescent="0.2">
      <c r="A169" s="89">
        <v>39</v>
      </c>
      <c r="B169" s="72" t="s">
        <v>454</v>
      </c>
      <c r="C169" s="72" t="s">
        <v>204</v>
      </c>
      <c r="D169" s="47" t="s">
        <v>455</v>
      </c>
      <c r="E169" s="91"/>
      <c r="F169" s="83">
        <v>10</v>
      </c>
      <c r="G169" s="84">
        <f t="shared" si="2"/>
        <v>0</v>
      </c>
      <c r="H169" s="79"/>
    </row>
    <row r="170" spans="1:8" s="85" customFormat="1" ht="33.75" x14ac:dyDescent="0.2">
      <c r="A170" s="89">
        <v>40</v>
      </c>
      <c r="B170" s="72" t="s">
        <v>518</v>
      </c>
      <c r="C170" s="72" t="s">
        <v>204</v>
      </c>
      <c r="D170" s="47" t="s">
        <v>519</v>
      </c>
      <c r="E170" s="91"/>
      <c r="F170" s="83">
        <v>5</v>
      </c>
      <c r="G170" s="84">
        <f t="shared" si="2"/>
        <v>0</v>
      </c>
      <c r="H170" s="79"/>
    </row>
    <row r="171" spans="1:8" s="85" customFormat="1" ht="22.5" x14ac:dyDescent="0.2">
      <c r="A171" s="89">
        <v>41</v>
      </c>
      <c r="B171" s="72" t="s">
        <v>520</v>
      </c>
      <c r="C171" s="72" t="s">
        <v>204</v>
      </c>
      <c r="D171" s="47" t="s">
        <v>521</v>
      </c>
      <c r="E171" s="91"/>
      <c r="F171" s="83">
        <v>2</v>
      </c>
      <c r="G171" s="84">
        <f t="shared" si="2"/>
        <v>0</v>
      </c>
      <c r="H171" s="79"/>
    </row>
    <row r="172" spans="1:8" s="85" customFormat="1" ht="22.5" x14ac:dyDescent="0.2">
      <c r="A172" s="89">
        <v>42</v>
      </c>
      <c r="B172" s="72" t="s">
        <v>522</v>
      </c>
      <c r="C172" s="72" t="s">
        <v>204</v>
      </c>
      <c r="D172" s="47" t="s">
        <v>523</v>
      </c>
      <c r="E172" s="91"/>
      <c r="F172" s="83">
        <v>2</v>
      </c>
      <c r="G172" s="84">
        <f t="shared" si="2"/>
        <v>0</v>
      </c>
      <c r="H172" s="79"/>
    </row>
    <row r="173" spans="1:8" s="85" customFormat="1" ht="33.75" x14ac:dyDescent="0.2">
      <c r="A173" s="89">
        <v>43</v>
      </c>
      <c r="B173" s="72" t="s">
        <v>524</v>
      </c>
      <c r="C173" s="72" t="s">
        <v>204</v>
      </c>
      <c r="D173" s="47" t="s">
        <v>525</v>
      </c>
      <c r="E173" s="91"/>
      <c r="F173" s="83">
        <v>50</v>
      </c>
      <c r="G173" s="84">
        <f t="shared" si="2"/>
        <v>0</v>
      </c>
      <c r="H173" s="79"/>
    </row>
    <row r="174" spans="1:8" s="85" customFormat="1" ht="22.5" x14ac:dyDescent="0.2">
      <c r="A174" s="89">
        <v>44</v>
      </c>
      <c r="B174" s="72" t="s">
        <v>526</v>
      </c>
      <c r="C174" s="72" t="s">
        <v>16</v>
      </c>
      <c r="D174" s="47" t="s">
        <v>527</v>
      </c>
      <c r="E174" s="91"/>
      <c r="F174" s="83">
        <v>50</v>
      </c>
      <c r="G174" s="84">
        <f t="shared" si="2"/>
        <v>0</v>
      </c>
      <c r="H174" s="79"/>
    </row>
    <row r="175" spans="1:8" s="85" customFormat="1" ht="33.75" x14ac:dyDescent="0.2">
      <c r="A175" s="89">
        <v>45</v>
      </c>
      <c r="B175" s="72" t="s">
        <v>528</v>
      </c>
      <c r="C175" s="72" t="s">
        <v>204</v>
      </c>
      <c r="D175" s="47" t="s">
        <v>529</v>
      </c>
      <c r="E175" s="91"/>
      <c r="F175" s="83">
        <v>10</v>
      </c>
      <c r="G175" s="84">
        <f t="shared" si="2"/>
        <v>0</v>
      </c>
      <c r="H175" s="79"/>
    </row>
    <row r="176" spans="1:8" s="85" customFormat="1" ht="22.5" x14ac:dyDescent="0.2">
      <c r="A176" s="89">
        <v>46</v>
      </c>
      <c r="B176" s="72" t="s">
        <v>530</v>
      </c>
      <c r="C176" s="72" t="s">
        <v>204</v>
      </c>
      <c r="D176" s="47" t="s">
        <v>531</v>
      </c>
      <c r="E176" s="91"/>
      <c r="F176" s="83">
        <v>10</v>
      </c>
      <c r="G176" s="84">
        <f t="shared" si="2"/>
        <v>0</v>
      </c>
      <c r="H176" s="79"/>
    </row>
    <row r="177" spans="1:8" s="85" customFormat="1" ht="33.75" x14ac:dyDescent="0.2">
      <c r="A177" s="89">
        <v>47</v>
      </c>
      <c r="B177" s="72" t="s">
        <v>532</v>
      </c>
      <c r="C177" s="72" t="s">
        <v>204</v>
      </c>
      <c r="D177" s="47" t="s">
        <v>533</v>
      </c>
      <c r="E177" s="91"/>
      <c r="F177" s="83">
        <v>10</v>
      </c>
      <c r="G177" s="84">
        <f>E177*F177</f>
        <v>0</v>
      </c>
      <c r="H177" s="79"/>
    </row>
    <row r="178" spans="1:8" x14ac:dyDescent="0.25">
      <c r="A178" s="102" t="s">
        <v>591</v>
      </c>
      <c r="B178" s="102"/>
      <c r="C178" s="102"/>
      <c r="D178" s="102"/>
      <c r="E178" s="32"/>
      <c r="F178" s="33"/>
      <c r="G178" s="34">
        <f>SUM(G131:G177)</f>
        <v>0</v>
      </c>
    </row>
    <row r="179" spans="1:8" x14ac:dyDescent="0.25">
      <c r="A179" s="16"/>
      <c r="B179" s="17"/>
      <c r="C179" s="16"/>
      <c r="D179" s="18"/>
      <c r="E179" s="19"/>
      <c r="F179" s="20"/>
      <c r="G179" s="21"/>
    </row>
    <row r="180" spans="1:8" x14ac:dyDescent="0.25">
      <c r="A180" s="104" t="s">
        <v>7</v>
      </c>
      <c r="B180" s="104"/>
      <c r="C180" s="1">
        <v>2</v>
      </c>
      <c r="D180" s="2" t="s">
        <v>6</v>
      </c>
      <c r="E180" s="3"/>
      <c r="F180" s="4"/>
      <c r="G180" s="4"/>
    </row>
    <row r="181" spans="1:8" ht="15.75" thickBot="1" x14ac:dyDescent="0.3">
      <c r="A181" s="100" t="s">
        <v>175</v>
      </c>
      <c r="B181" s="100"/>
      <c r="C181" s="27" t="s">
        <v>592</v>
      </c>
      <c r="D181" s="28" t="s">
        <v>463</v>
      </c>
      <c r="E181" s="29"/>
      <c r="F181" s="30"/>
      <c r="G181" s="31"/>
    </row>
    <row r="182" spans="1:8" ht="15.75" thickBot="1" x14ac:dyDescent="0.3">
      <c r="A182" s="5" t="s">
        <v>0</v>
      </c>
      <c r="B182" s="6" t="s">
        <v>1</v>
      </c>
      <c r="C182" s="5" t="s">
        <v>2</v>
      </c>
      <c r="D182" s="7" t="s">
        <v>3</v>
      </c>
      <c r="E182" s="8" t="s">
        <v>173</v>
      </c>
      <c r="F182" s="5" t="s">
        <v>174</v>
      </c>
      <c r="G182" s="8" t="s">
        <v>152</v>
      </c>
    </row>
    <row r="183" spans="1:8" s="77" customFormat="1" ht="56.25" x14ac:dyDescent="0.2">
      <c r="A183" s="73">
        <v>1</v>
      </c>
      <c r="B183" s="71" t="s">
        <v>268</v>
      </c>
      <c r="C183" s="71" t="s">
        <v>196</v>
      </c>
      <c r="D183" s="11" t="s">
        <v>269</v>
      </c>
      <c r="E183" s="91"/>
      <c r="F183" s="74">
        <v>1760</v>
      </c>
      <c r="G183" s="78">
        <f t="shared" ref="G183:G201" si="3">E183*F183</f>
        <v>0</v>
      </c>
      <c r="H183" s="79"/>
    </row>
    <row r="184" spans="1:8" s="77" customFormat="1" ht="11.25" x14ac:dyDescent="0.2">
      <c r="A184" s="73">
        <v>2</v>
      </c>
      <c r="B184" s="71"/>
      <c r="C184" s="71" t="s">
        <v>204</v>
      </c>
      <c r="D184" s="11" t="s">
        <v>197</v>
      </c>
      <c r="E184" s="91"/>
      <c r="F184" s="74">
        <v>4</v>
      </c>
      <c r="G184" s="78">
        <f t="shared" si="3"/>
        <v>0</v>
      </c>
    </row>
    <row r="185" spans="1:8" s="77" customFormat="1" ht="11.25" x14ac:dyDescent="0.2">
      <c r="A185" s="73">
        <v>3</v>
      </c>
      <c r="B185" s="71"/>
      <c r="C185" s="71" t="s">
        <v>204</v>
      </c>
      <c r="D185" s="11" t="s">
        <v>198</v>
      </c>
      <c r="E185" s="91"/>
      <c r="F185" s="74">
        <v>6</v>
      </c>
      <c r="G185" s="78">
        <f t="shared" si="3"/>
        <v>0</v>
      </c>
    </row>
    <row r="186" spans="1:8" s="77" customFormat="1" ht="11.25" x14ac:dyDescent="0.2">
      <c r="A186" s="73">
        <v>4</v>
      </c>
      <c r="B186" s="71"/>
      <c r="C186" s="71" t="s">
        <v>204</v>
      </c>
      <c r="D186" s="11" t="s">
        <v>199</v>
      </c>
      <c r="E186" s="91"/>
      <c r="F186" s="74">
        <v>4</v>
      </c>
      <c r="G186" s="78">
        <f t="shared" si="3"/>
        <v>0</v>
      </c>
    </row>
    <row r="187" spans="1:8" s="77" customFormat="1" ht="11.25" x14ac:dyDescent="0.2">
      <c r="A187" s="73">
        <v>5</v>
      </c>
      <c r="B187" s="71"/>
      <c r="C187" s="71" t="s">
        <v>204</v>
      </c>
      <c r="D187" s="11" t="s">
        <v>200</v>
      </c>
      <c r="E187" s="91"/>
      <c r="F187" s="74">
        <v>4</v>
      </c>
      <c r="G187" s="78">
        <f t="shared" si="3"/>
        <v>0</v>
      </c>
    </row>
    <row r="188" spans="1:8" s="77" customFormat="1" ht="11.25" x14ac:dyDescent="0.2">
      <c r="A188" s="73">
        <v>6</v>
      </c>
      <c r="B188" s="71"/>
      <c r="C188" s="71" t="s">
        <v>204</v>
      </c>
      <c r="D188" s="11" t="s">
        <v>201</v>
      </c>
      <c r="E188" s="91"/>
      <c r="F188" s="74">
        <v>4</v>
      </c>
      <c r="G188" s="78">
        <f t="shared" si="3"/>
        <v>0</v>
      </c>
    </row>
    <row r="189" spans="1:8" s="77" customFormat="1" ht="33.75" x14ac:dyDescent="0.2">
      <c r="A189" s="73">
        <v>7</v>
      </c>
      <c r="B189" s="71" t="s">
        <v>266</v>
      </c>
      <c r="C189" s="71" t="s">
        <v>204</v>
      </c>
      <c r="D189" s="11" t="s">
        <v>267</v>
      </c>
      <c r="E189" s="91"/>
      <c r="F189" s="74">
        <v>6</v>
      </c>
      <c r="G189" s="78">
        <f t="shared" si="3"/>
        <v>0</v>
      </c>
    </row>
    <row r="190" spans="1:8" s="77" customFormat="1" ht="22.5" x14ac:dyDescent="0.2">
      <c r="A190" s="73">
        <v>8</v>
      </c>
      <c r="B190" s="71" t="s">
        <v>246</v>
      </c>
      <c r="C190" s="71" t="s">
        <v>204</v>
      </c>
      <c r="D190" s="11" t="s">
        <v>247</v>
      </c>
      <c r="E190" s="91"/>
      <c r="F190" s="74">
        <v>4</v>
      </c>
      <c r="G190" s="78">
        <f t="shared" si="3"/>
        <v>0</v>
      </c>
    </row>
    <row r="191" spans="1:8" s="77" customFormat="1" ht="33.75" x14ac:dyDescent="0.2">
      <c r="A191" s="73">
        <v>9</v>
      </c>
      <c r="B191" s="71" t="s">
        <v>210</v>
      </c>
      <c r="C191" s="71" t="s">
        <v>204</v>
      </c>
      <c r="D191" s="11" t="s">
        <v>211</v>
      </c>
      <c r="E191" s="91"/>
      <c r="F191" s="74">
        <v>6</v>
      </c>
      <c r="G191" s="78">
        <f t="shared" si="3"/>
        <v>0</v>
      </c>
    </row>
    <row r="192" spans="1:8" s="77" customFormat="1" ht="33.75" x14ac:dyDescent="0.2">
      <c r="A192" s="73">
        <v>10</v>
      </c>
      <c r="B192" s="71" t="s">
        <v>240</v>
      </c>
      <c r="C192" s="71" t="s">
        <v>204</v>
      </c>
      <c r="D192" s="11" t="s">
        <v>241</v>
      </c>
      <c r="E192" s="91"/>
      <c r="F192" s="74">
        <v>4</v>
      </c>
      <c r="G192" s="78">
        <f t="shared" si="3"/>
        <v>0</v>
      </c>
    </row>
    <row r="193" spans="1:7" s="77" customFormat="1" ht="22.5" x14ac:dyDescent="0.2">
      <c r="A193" s="73">
        <v>11</v>
      </c>
      <c r="B193" s="71" t="s">
        <v>244</v>
      </c>
      <c r="C193" s="71" t="s">
        <v>204</v>
      </c>
      <c r="D193" s="11" t="s">
        <v>245</v>
      </c>
      <c r="E193" s="91"/>
      <c r="F193" s="74">
        <v>4</v>
      </c>
      <c r="G193" s="78">
        <f t="shared" si="3"/>
        <v>0</v>
      </c>
    </row>
    <row r="194" spans="1:7" s="77" customFormat="1" ht="33.75" x14ac:dyDescent="0.2">
      <c r="A194" s="73">
        <v>12</v>
      </c>
      <c r="B194" s="71" t="s">
        <v>242</v>
      </c>
      <c r="C194" s="71" t="s">
        <v>204</v>
      </c>
      <c r="D194" s="11" t="s">
        <v>243</v>
      </c>
      <c r="E194" s="91"/>
      <c r="F194" s="74">
        <v>14</v>
      </c>
      <c r="G194" s="78">
        <f t="shared" si="3"/>
        <v>0</v>
      </c>
    </row>
    <row r="195" spans="1:7" s="77" customFormat="1" ht="33.75" x14ac:dyDescent="0.2">
      <c r="A195" s="73">
        <v>13</v>
      </c>
      <c r="B195" s="71" t="s">
        <v>270</v>
      </c>
      <c r="C195" s="71" t="s">
        <v>204</v>
      </c>
      <c r="D195" s="11" t="s">
        <v>271</v>
      </c>
      <c r="E195" s="91"/>
      <c r="F195" s="74">
        <v>4</v>
      </c>
      <c r="G195" s="78">
        <f t="shared" si="3"/>
        <v>0</v>
      </c>
    </row>
    <row r="196" spans="1:7" s="77" customFormat="1" ht="33.75" x14ac:dyDescent="0.2">
      <c r="A196" s="73">
        <v>14</v>
      </c>
      <c r="B196" s="71" t="s">
        <v>280</v>
      </c>
      <c r="C196" s="71" t="s">
        <v>204</v>
      </c>
      <c r="D196" s="11" t="s">
        <v>281</v>
      </c>
      <c r="E196" s="91"/>
      <c r="F196" s="74">
        <v>10</v>
      </c>
      <c r="G196" s="78">
        <f t="shared" si="3"/>
        <v>0</v>
      </c>
    </row>
    <row r="197" spans="1:7" s="77" customFormat="1" ht="33.75" x14ac:dyDescent="0.2">
      <c r="A197" s="73">
        <v>15</v>
      </c>
      <c r="B197" s="71" t="s">
        <v>282</v>
      </c>
      <c r="C197" s="71" t="s">
        <v>204</v>
      </c>
      <c r="D197" s="11" t="s">
        <v>283</v>
      </c>
      <c r="E197" s="91"/>
      <c r="F197" s="74">
        <v>16</v>
      </c>
      <c r="G197" s="78">
        <f t="shared" si="3"/>
        <v>0</v>
      </c>
    </row>
    <row r="198" spans="1:7" s="77" customFormat="1" ht="33.75" x14ac:dyDescent="0.2">
      <c r="A198" s="73">
        <v>16</v>
      </c>
      <c r="B198" s="71" t="s">
        <v>294</v>
      </c>
      <c r="C198" s="71" t="s">
        <v>204</v>
      </c>
      <c r="D198" s="11" t="s">
        <v>421</v>
      </c>
      <c r="E198" s="91"/>
      <c r="F198" s="74">
        <v>44</v>
      </c>
      <c r="G198" s="78">
        <f t="shared" si="3"/>
        <v>0</v>
      </c>
    </row>
    <row r="199" spans="1:7" s="85" customFormat="1" ht="67.5" x14ac:dyDescent="0.2">
      <c r="A199" s="89">
        <v>17</v>
      </c>
      <c r="B199" s="72" t="s">
        <v>450</v>
      </c>
      <c r="C199" s="72" t="s">
        <v>204</v>
      </c>
      <c r="D199" s="47" t="s">
        <v>451</v>
      </c>
      <c r="E199" s="91"/>
      <c r="F199" s="83">
        <v>10</v>
      </c>
      <c r="G199" s="84">
        <f t="shared" si="3"/>
        <v>0</v>
      </c>
    </row>
    <row r="200" spans="1:7" s="85" customFormat="1" ht="22.5" customHeight="1" x14ac:dyDescent="0.2">
      <c r="A200" s="89">
        <v>18</v>
      </c>
      <c r="B200" s="72" t="s">
        <v>495</v>
      </c>
      <c r="C200" s="72" t="s">
        <v>204</v>
      </c>
      <c r="D200" s="47" t="s">
        <v>496</v>
      </c>
      <c r="E200" s="91"/>
      <c r="F200" s="83">
        <v>10</v>
      </c>
      <c r="G200" s="84">
        <f t="shared" si="3"/>
        <v>0</v>
      </c>
    </row>
    <row r="201" spans="1:7" s="85" customFormat="1" ht="22.5" customHeight="1" x14ac:dyDescent="0.2">
      <c r="A201" s="89">
        <v>19</v>
      </c>
      <c r="B201" s="72" t="s">
        <v>583</v>
      </c>
      <c r="C201" s="72" t="s">
        <v>204</v>
      </c>
      <c r="D201" s="47" t="s">
        <v>584</v>
      </c>
      <c r="E201" s="91"/>
      <c r="F201" s="83">
        <v>10</v>
      </c>
      <c r="G201" s="84">
        <f t="shared" si="3"/>
        <v>0</v>
      </c>
    </row>
    <row r="202" spans="1:7" x14ac:dyDescent="0.25">
      <c r="A202" s="102" t="s">
        <v>593</v>
      </c>
      <c r="B202" s="102"/>
      <c r="C202" s="102"/>
      <c r="D202" s="102"/>
      <c r="E202" s="32"/>
      <c r="F202" s="33"/>
      <c r="G202" s="34">
        <f>SUM(G183:G201)</f>
        <v>0</v>
      </c>
    </row>
    <row r="203" spans="1:7" x14ac:dyDescent="0.25">
      <c r="A203" s="16"/>
      <c r="B203" s="17"/>
      <c r="C203" s="16"/>
      <c r="D203" s="23"/>
      <c r="E203" s="19"/>
      <c r="F203" s="24"/>
      <c r="G203" s="21"/>
    </row>
    <row r="204" spans="1:7" x14ac:dyDescent="0.25">
      <c r="A204" s="99" t="s">
        <v>166</v>
      </c>
      <c r="B204" s="99"/>
      <c r="C204" s="12"/>
      <c r="D204" s="103" t="s">
        <v>168</v>
      </c>
      <c r="E204" s="103"/>
      <c r="F204" s="103"/>
      <c r="G204" s="44">
        <f>SUM(G202,G178,G126,G72,G60)</f>
        <v>0</v>
      </c>
    </row>
    <row r="205" spans="1:7" x14ac:dyDescent="0.25">
      <c r="A205" s="16"/>
      <c r="B205" s="17"/>
      <c r="C205" s="16"/>
      <c r="D205" s="23"/>
      <c r="E205" s="19"/>
      <c r="F205" s="24"/>
      <c r="G205" s="21"/>
    </row>
    <row r="206" spans="1:7" ht="15.75" thickBot="1" x14ac:dyDescent="0.3">
      <c r="A206" s="98" t="s">
        <v>7</v>
      </c>
      <c r="B206" s="98"/>
      <c r="C206" s="1">
        <v>3</v>
      </c>
      <c r="D206" s="2" t="s">
        <v>23</v>
      </c>
      <c r="E206" s="3"/>
      <c r="F206" s="4"/>
      <c r="G206" s="4"/>
    </row>
    <row r="207" spans="1:7" ht="15.75" thickBot="1" x14ac:dyDescent="0.3">
      <c r="A207" s="5" t="s">
        <v>0</v>
      </c>
      <c r="B207" s="6" t="s">
        <v>1</v>
      </c>
      <c r="C207" s="5" t="s">
        <v>2</v>
      </c>
      <c r="D207" s="7" t="s">
        <v>3</v>
      </c>
      <c r="E207" s="8" t="s">
        <v>173</v>
      </c>
      <c r="F207" s="5" t="s">
        <v>174</v>
      </c>
      <c r="G207" s="8" t="s">
        <v>152</v>
      </c>
    </row>
    <row r="208" spans="1:7" s="77" customFormat="1" ht="56.25" x14ac:dyDescent="0.2">
      <c r="A208" s="80">
        <v>1</v>
      </c>
      <c r="B208" s="70" t="s">
        <v>78</v>
      </c>
      <c r="C208" s="70" t="s">
        <v>5</v>
      </c>
      <c r="D208" s="9" t="s">
        <v>139</v>
      </c>
      <c r="E208" s="91"/>
      <c r="F208" s="75">
        <v>1100</v>
      </c>
      <c r="G208" s="76">
        <f t="shared" ref="G208:G236" si="4">E208*F208</f>
        <v>0</v>
      </c>
    </row>
    <row r="209" spans="1:7" s="77" customFormat="1" ht="11.25" x14ac:dyDescent="0.2">
      <c r="A209" s="73">
        <v>2</v>
      </c>
      <c r="B209" s="71" t="s">
        <v>324</v>
      </c>
      <c r="C209" s="71" t="s">
        <v>325</v>
      </c>
      <c r="D209" s="11" t="s">
        <v>326</v>
      </c>
      <c r="E209" s="91"/>
      <c r="F209" s="74">
        <v>70</v>
      </c>
      <c r="G209" s="78">
        <f t="shared" si="4"/>
        <v>0</v>
      </c>
    </row>
    <row r="210" spans="1:7" s="77" customFormat="1" ht="11.25" x14ac:dyDescent="0.2">
      <c r="A210" s="73">
        <v>3</v>
      </c>
      <c r="B210" s="71" t="s">
        <v>303</v>
      </c>
      <c r="C210" s="71" t="s">
        <v>21</v>
      </c>
      <c r="D210" s="11" t="s">
        <v>304</v>
      </c>
      <c r="E210" s="91"/>
      <c r="F210" s="74">
        <v>70</v>
      </c>
      <c r="G210" s="78">
        <f t="shared" si="4"/>
        <v>0</v>
      </c>
    </row>
    <row r="211" spans="1:7" s="77" customFormat="1" ht="22.5" x14ac:dyDescent="0.2">
      <c r="A211" s="81">
        <v>4</v>
      </c>
      <c r="B211" s="71" t="s">
        <v>157</v>
      </c>
      <c r="C211" s="71" t="s">
        <v>194</v>
      </c>
      <c r="D211" s="11" t="s">
        <v>195</v>
      </c>
      <c r="E211" s="91"/>
      <c r="F211" s="74">
        <v>30</v>
      </c>
      <c r="G211" s="78">
        <f t="shared" si="4"/>
        <v>0</v>
      </c>
    </row>
    <row r="212" spans="1:7" s="77" customFormat="1" ht="22.5" x14ac:dyDescent="0.2">
      <c r="A212" s="81">
        <v>5</v>
      </c>
      <c r="B212" s="71" t="s">
        <v>349</v>
      </c>
      <c r="C212" s="71" t="s">
        <v>204</v>
      </c>
      <c r="D212" s="11" t="s">
        <v>350</v>
      </c>
      <c r="E212" s="91"/>
      <c r="F212" s="74">
        <v>4</v>
      </c>
      <c r="G212" s="78">
        <f t="shared" si="4"/>
        <v>0</v>
      </c>
    </row>
    <row r="213" spans="1:7" s="77" customFormat="1" ht="11.25" x14ac:dyDescent="0.2">
      <c r="A213" s="81">
        <v>6</v>
      </c>
      <c r="B213" s="71" t="s">
        <v>79</v>
      </c>
      <c r="C213" s="71" t="s">
        <v>5</v>
      </c>
      <c r="D213" s="11" t="s">
        <v>24</v>
      </c>
      <c r="E213" s="91"/>
      <c r="F213" s="74">
        <v>4</v>
      </c>
      <c r="G213" s="78">
        <f t="shared" si="4"/>
        <v>0</v>
      </c>
    </row>
    <row r="214" spans="1:7" s="77" customFormat="1" ht="11.25" x14ac:dyDescent="0.2">
      <c r="A214" s="81">
        <v>7</v>
      </c>
      <c r="B214" s="71" t="s">
        <v>80</v>
      </c>
      <c r="C214" s="71" t="s">
        <v>5</v>
      </c>
      <c r="D214" s="11" t="s">
        <v>25</v>
      </c>
      <c r="E214" s="91"/>
      <c r="F214" s="74">
        <v>600</v>
      </c>
      <c r="G214" s="78">
        <f t="shared" si="4"/>
        <v>0</v>
      </c>
    </row>
    <row r="215" spans="1:7" s="77" customFormat="1" ht="22.5" x14ac:dyDescent="0.2">
      <c r="A215" s="81">
        <v>8</v>
      </c>
      <c r="B215" s="71" t="s">
        <v>96</v>
      </c>
      <c r="C215" s="71" t="s">
        <v>5</v>
      </c>
      <c r="D215" s="11" t="s">
        <v>95</v>
      </c>
      <c r="E215" s="91"/>
      <c r="F215" s="74">
        <v>170</v>
      </c>
      <c r="G215" s="78">
        <f t="shared" si="4"/>
        <v>0</v>
      </c>
    </row>
    <row r="216" spans="1:7" s="77" customFormat="1" ht="11.25" x14ac:dyDescent="0.2">
      <c r="A216" s="81">
        <v>9</v>
      </c>
      <c r="B216" s="71" t="s">
        <v>91</v>
      </c>
      <c r="C216" s="71" t="s">
        <v>5</v>
      </c>
      <c r="D216" s="11" t="s">
        <v>26</v>
      </c>
      <c r="E216" s="91"/>
      <c r="F216" s="74">
        <v>700</v>
      </c>
      <c r="G216" s="78">
        <f t="shared" si="4"/>
        <v>0</v>
      </c>
    </row>
    <row r="217" spans="1:7" s="77" customFormat="1" ht="11.25" x14ac:dyDescent="0.2">
      <c r="A217" s="81">
        <v>10</v>
      </c>
      <c r="B217" s="71" t="s">
        <v>81</v>
      </c>
      <c r="C217" s="71" t="s">
        <v>5</v>
      </c>
      <c r="D217" s="11" t="s">
        <v>27</v>
      </c>
      <c r="E217" s="91"/>
      <c r="F217" s="74">
        <v>168</v>
      </c>
      <c r="G217" s="78">
        <f t="shared" si="4"/>
        <v>0</v>
      </c>
    </row>
    <row r="218" spans="1:7" s="77" customFormat="1" ht="33.75" x14ac:dyDescent="0.2">
      <c r="A218" s="81">
        <v>11</v>
      </c>
      <c r="B218" s="71" t="s">
        <v>82</v>
      </c>
      <c r="C218" s="71" t="s">
        <v>5</v>
      </c>
      <c r="D218" s="11" t="s">
        <v>28</v>
      </c>
      <c r="E218" s="91"/>
      <c r="F218" s="74">
        <v>4</v>
      </c>
      <c r="G218" s="78">
        <f t="shared" si="4"/>
        <v>0</v>
      </c>
    </row>
    <row r="219" spans="1:7" s="77" customFormat="1" ht="11.25" x14ac:dyDescent="0.2">
      <c r="A219" s="81">
        <v>12</v>
      </c>
      <c r="B219" s="71" t="s">
        <v>155</v>
      </c>
      <c r="C219" s="71" t="s">
        <v>5</v>
      </c>
      <c r="D219" s="11" t="s">
        <v>156</v>
      </c>
      <c r="E219" s="91"/>
      <c r="F219" s="74">
        <v>320</v>
      </c>
      <c r="G219" s="78">
        <f t="shared" si="4"/>
        <v>0</v>
      </c>
    </row>
    <row r="220" spans="1:7" s="77" customFormat="1" ht="11.25" x14ac:dyDescent="0.2">
      <c r="A220" s="81">
        <v>13</v>
      </c>
      <c r="B220" s="71" t="s">
        <v>83</v>
      </c>
      <c r="C220" s="71" t="s">
        <v>5</v>
      </c>
      <c r="D220" s="11" t="s">
        <v>22</v>
      </c>
      <c r="E220" s="91"/>
      <c r="F220" s="74">
        <v>100</v>
      </c>
      <c r="G220" s="78">
        <f t="shared" si="4"/>
        <v>0</v>
      </c>
    </row>
    <row r="221" spans="1:7" s="77" customFormat="1" ht="11.25" x14ac:dyDescent="0.2">
      <c r="A221" s="81">
        <v>14</v>
      </c>
      <c r="B221" s="71" t="s">
        <v>84</v>
      </c>
      <c r="C221" s="71" t="s">
        <v>5</v>
      </c>
      <c r="D221" s="11" t="s">
        <v>29</v>
      </c>
      <c r="E221" s="91"/>
      <c r="F221" s="74">
        <v>4</v>
      </c>
      <c r="G221" s="78">
        <f t="shared" si="4"/>
        <v>0</v>
      </c>
    </row>
    <row r="222" spans="1:7" s="77" customFormat="1" ht="11.25" x14ac:dyDescent="0.2">
      <c r="A222" s="81">
        <v>15</v>
      </c>
      <c r="B222" s="71" t="s">
        <v>85</v>
      </c>
      <c r="C222" s="71" t="s">
        <v>5</v>
      </c>
      <c r="D222" s="11" t="s">
        <v>30</v>
      </c>
      <c r="E222" s="91"/>
      <c r="F222" s="74">
        <v>34</v>
      </c>
      <c r="G222" s="78">
        <f t="shared" si="4"/>
        <v>0</v>
      </c>
    </row>
    <row r="223" spans="1:7" s="77" customFormat="1" ht="11.25" x14ac:dyDescent="0.2">
      <c r="A223" s="81">
        <v>16</v>
      </c>
      <c r="B223" s="71" t="s">
        <v>86</v>
      </c>
      <c r="C223" s="71" t="s">
        <v>5</v>
      </c>
      <c r="D223" s="11" t="s">
        <v>31</v>
      </c>
      <c r="E223" s="91"/>
      <c r="F223" s="74">
        <v>34</v>
      </c>
      <c r="G223" s="78">
        <f t="shared" si="4"/>
        <v>0</v>
      </c>
    </row>
    <row r="224" spans="1:7" s="77" customFormat="1" ht="11.25" x14ac:dyDescent="0.2">
      <c r="A224" s="81">
        <v>17</v>
      </c>
      <c r="B224" s="71"/>
      <c r="C224" s="71" t="s">
        <v>204</v>
      </c>
      <c r="D224" s="11" t="s">
        <v>369</v>
      </c>
      <c r="E224" s="91"/>
      <c r="F224" s="74">
        <v>2</v>
      </c>
      <c r="G224" s="78">
        <f t="shared" si="4"/>
        <v>0</v>
      </c>
    </row>
    <row r="225" spans="1:7" s="77" customFormat="1" ht="11.25" x14ac:dyDescent="0.2">
      <c r="A225" s="81">
        <v>18</v>
      </c>
      <c r="B225" s="71" t="s">
        <v>87</v>
      </c>
      <c r="C225" s="71" t="s">
        <v>5</v>
      </c>
      <c r="D225" s="11" t="s">
        <v>88</v>
      </c>
      <c r="E225" s="91"/>
      <c r="F225" s="74">
        <v>154</v>
      </c>
      <c r="G225" s="78">
        <f t="shared" si="4"/>
        <v>0</v>
      </c>
    </row>
    <row r="226" spans="1:7" s="77" customFormat="1" ht="11.25" x14ac:dyDescent="0.2">
      <c r="A226" s="81">
        <v>19</v>
      </c>
      <c r="B226" s="71" t="s">
        <v>364</v>
      </c>
      <c r="C226" s="71" t="s">
        <v>5</v>
      </c>
      <c r="D226" s="11" t="s">
        <v>365</v>
      </c>
      <c r="E226" s="91"/>
      <c r="F226" s="74">
        <v>30</v>
      </c>
      <c r="G226" s="78">
        <f t="shared" si="4"/>
        <v>0</v>
      </c>
    </row>
    <row r="227" spans="1:7" s="77" customFormat="1" ht="11.25" x14ac:dyDescent="0.2">
      <c r="A227" s="81">
        <v>20</v>
      </c>
      <c r="B227" s="71" t="s">
        <v>89</v>
      </c>
      <c r="C227" s="71" t="s">
        <v>5</v>
      </c>
      <c r="D227" s="11" t="s">
        <v>32</v>
      </c>
      <c r="E227" s="91"/>
      <c r="F227" s="74">
        <v>1840</v>
      </c>
      <c r="G227" s="78">
        <f t="shared" si="4"/>
        <v>0</v>
      </c>
    </row>
    <row r="228" spans="1:7" s="77" customFormat="1" ht="22.5" x14ac:dyDescent="0.2">
      <c r="A228" s="81">
        <v>21</v>
      </c>
      <c r="B228" s="71" t="s">
        <v>90</v>
      </c>
      <c r="C228" s="71" t="s">
        <v>5</v>
      </c>
      <c r="D228" s="11" t="s">
        <v>33</v>
      </c>
      <c r="E228" s="91"/>
      <c r="F228" s="74">
        <v>74</v>
      </c>
      <c r="G228" s="78">
        <f>E228*F228</f>
        <v>0</v>
      </c>
    </row>
    <row r="229" spans="1:7" s="77" customFormat="1" ht="11.25" x14ac:dyDescent="0.2">
      <c r="A229" s="81">
        <v>22</v>
      </c>
      <c r="B229" s="71" t="s">
        <v>92</v>
      </c>
      <c r="C229" s="71" t="s">
        <v>5</v>
      </c>
      <c r="D229" s="11" t="s">
        <v>34</v>
      </c>
      <c r="E229" s="91"/>
      <c r="F229" s="74">
        <v>148</v>
      </c>
      <c r="G229" s="78">
        <f t="shared" si="4"/>
        <v>0</v>
      </c>
    </row>
    <row r="230" spans="1:7" s="77" customFormat="1" ht="11.25" x14ac:dyDescent="0.2">
      <c r="A230" s="81">
        <v>23</v>
      </c>
      <c r="B230" s="71" t="s">
        <v>93</v>
      </c>
      <c r="C230" s="71" t="s">
        <v>5</v>
      </c>
      <c r="D230" s="11" t="s">
        <v>35</v>
      </c>
      <c r="E230" s="91"/>
      <c r="F230" s="74">
        <v>4</v>
      </c>
      <c r="G230" s="78">
        <f t="shared" si="4"/>
        <v>0</v>
      </c>
    </row>
    <row r="231" spans="1:7" s="77" customFormat="1" ht="11.25" x14ac:dyDescent="0.2">
      <c r="A231" s="81">
        <v>24</v>
      </c>
      <c r="B231" s="71" t="s">
        <v>340</v>
      </c>
      <c r="C231" s="71" t="s">
        <v>21</v>
      </c>
      <c r="D231" s="11" t="s">
        <v>341</v>
      </c>
      <c r="E231" s="91"/>
      <c r="F231" s="74">
        <v>48</v>
      </c>
      <c r="G231" s="78">
        <f t="shared" si="4"/>
        <v>0</v>
      </c>
    </row>
    <row r="232" spans="1:7" s="77" customFormat="1" ht="11.25" x14ac:dyDescent="0.2">
      <c r="A232" s="81">
        <v>25</v>
      </c>
      <c r="B232" s="71" t="s">
        <v>94</v>
      </c>
      <c r="C232" s="71" t="s">
        <v>5</v>
      </c>
      <c r="D232" s="11" t="s">
        <v>36</v>
      </c>
      <c r="E232" s="91"/>
      <c r="F232" s="74">
        <v>154</v>
      </c>
      <c r="G232" s="78">
        <f t="shared" si="4"/>
        <v>0</v>
      </c>
    </row>
    <row r="233" spans="1:7" s="77" customFormat="1" ht="22.5" x14ac:dyDescent="0.2">
      <c r="A233" s="73">
        <v>26</v>
      </c>
      <c r="B233" s="71" t="s">
        <v>97</v>
      </c>
      <c r="C233" s="71" t="s">
        <v>5</v>
      </c>
      <c r="D233" s="11" t="s">
        <v>98</v>
      </c>
      <c r="E233" s="91"/>
      <c r="F233" s="74">
        <v>148</v>
      </c>
      <c r="G233" s="78">
        <f t="shared" si="4"/>
        <v>0</v>
      </c>
    </row>
    <row r="234" spans="1:7" s="77" customFormat="1" ht="11.25" x14ac:dyDescent="0.2">
      <c r="A234" s="73">
        <v>27</v>
      </c>
      <c r="B234" s="71" t="s">
        <v>158</v>
      </c>
      <c r="C234" s="71" t="s">
        <v>5</v>
      </c>
      <c r="D234" s="11" t="s">
        <v>159</v>
      </c>
      <c r="E234" s="91"/>
      <c r="F234" s="74">
        <v>34</v>
      </c>
      <c r="G234" s="78">
        <f t="shared" si="4"/>
        <v>0</v>
      </c>
    </row>
    <row r="235" spans="1:7" s="85" customFormat="1" ht="22.5" x14ac:dyDescent="0.2">
      <c r="A235" s="89">
        <v>28</v>
      </c>
      <c r="B235" s="72" t="s">
        <v>483</v>
      </c>
      <c r="C235" s="72" t="s">
        <v>21</v>
      </c>
      <c r="D235" s="47" t="s">
        <v>484</v>
      </c>
      <c r="E235" s="91"/>
      <c r="F235" s="83">
        <v>100</v>
      </c>
      <c r="G235" s="84">
        <f t="shared" si="4"/>
        <v>0</v>
      </c>
    </row>
    <row r="236" spans="1:7" s="85" customFormat="1" ht="11.25" x14ac:dyDescent="0.2">
      <c r="A236" s="89">
        <v>29</v>
      </c>
      <c r="B236" s="72" t="s">
        <v>516</v>
      </c>
      <c r="C236" s="72" t="s">
        <v>21</v>
      </c>
      <c r="D236" s="47" t="s">
        <v>517</v>
      </c>
      <c r="E236" s="91"/>
      <c r="F236" s="83">
        <v>10</v>
      </c>
      <c r="G236" s="84">
        <f t="shared" si="4"/>
        <v>0</v>
      </c>
    </row>
    <row r="237" spans="1:7" x14ac:dyDescent="0.25">
      <c r="A237" s="99" t="s">
        <v>166</v>
      </c>
      <c r="B237" s="99"/>
      <c r="C237" s="12"/>
      <c r="D237" s="13" t="s">
        <v>169</v>
      </c>
      <c r="E237" s="14"/>
      <c r="F237" s="22"/>
      <c r="G237" s="15">
        <f>SUM(G208:G236)</f>
        <v>0</v>
      </c>
    </row>
    <row r="238" spans="1:7" x14ac:dyDescent="0.25">
      <c r="A238" s="16"/>
      <c r="B238" s="17"/>
      <c r="C238" s="25"/>
      <c r="D238" s="26"/>
      <c r="E238" s="21"/>
      <c r="F238" s="20"/>
      <c r="G238" s="19"/>
    </row>
    <row r="239" spans="1:7" x14ac:dyDescent="0.25">
      <c r="A239" s="104" t="s">
        <v>7</v>
      </c>
      <c r="B239" s="104"/>
      <c r="C239" s="1">
        <v>4</v>
      </c>
      <c r="D239" s="2" t="s">
        <v>116</v>
      </c>
      <c r="E239" s="3"/>
      <c r="F239" s="4"/>
      <c r="G239" s="4"/>
    </row>
    <row r="240" spans="1:7" ht="15.75" thickBot="1" x14ac:dyDescent="0.3">
      <c r="A240" s="100" t="s">
        <v>175</v>
      </c>
      <c r="B240" s="100"/>
      <c r="C240" s="27" t="s">
        <v>176</v>
      </c>
      <c r="D240" s="28" t="s">
        <v>177</v>
      </c>
      <c r="E240" s="29"/>
      <c r="F240" s="30"/>
      <c r="G240" s="31"/>
    </row>
    <row r="241" spans="1:7" ht="15.75" thickBot="1" x14ac:dyDescent="0.3">
      <c r="A241" s="5" t="s">
        <v>0</v>
      </c>
      <c r="B241" s="6" t="s">
        <v>1</v>
      </c>
      <c r="C241" s="5" t="s">
        <v>2</v>
      </c>
      <c r="D241" s="7" t="s">
        <v>3</v>
      </c>
      <c r="E241" s="8" t="s">
        <v>173</v>
      </c>
      <c r="F241" s="5" t="s">
        <v>174</v>
      </c>
      <c r="G241" s="8" t="s">
        <v>152</v>
      </c>
    </row>
    <row r="242" spans="1:7" s="77" customFormat="1" ht="33.75" x14ac:dyDescent="0.2">
      <c r="A242" s="80">
        <v>1</v>
      </c>
      <c r="B242" s="70" t="s">
        <v>113</v>
      </c>
      <c r="C242" s="70" t="s">
        <v>10</v>
      </c>
      <c r="D242" s="9" t="s">
        <v>140</v>
      </c>
      <c r="E242" s="91"/>
      <c r="F242" s="75">
        <v>34</v>
      </c>
      <c r="G242" s="76">
        <f t="shared" ref="G242:G245" si="5">E242*F242</f>
        <v>0</v>
      </c>
    </row>
    <row r="243" spans="1:7" s="77" customFormat="1" ht="33.75" x14ac:dyDescent="0.2">
      <c r="A243" s="73">
        <v>2</v>
      </c>
      <c r="B243" s="71" t="s">
        <v>305</v>
      </c>
      <c r="C243" s="71" t="s">
        <v>11</v>
      </c>
      <c r="D243" s="11" t="s">
        <v>306</v>
      </c>
      <c r="E243" s="91"/>
      <c r="F243" s="74">
        <v>6</v>
      </c>
      <c r="G243" s="78">
        <f t="shared" si="5"/>
        <v>0</v>
      </c>
    </row>
    <row r="244" spans="1:7" s="77" customFormat="1" ht="45" x14ac:dyDescent="0.2">
      <c r="A244" s="73">
        <v>3</v>
      </c>
      <c r="B244" s="71" t="s">
        <v>114</v>
      </c>
      <c r="C244" s="71" t="s">
        <v>11</v>
      </c>
      <c r="D244" s="11" t="s">
        <v>141</v>
      </c>
      <c r="E244" s="91"/>
      <c r="F244" s="74">
        <v>175</v>
      </c>
      <c r="G244" s="78">
        <f t="shared" si="5"/>
        <v>0</v>
      </c>
    </row>
    <row r="245" spans="1:7" s="77" customFormat="1" ht="33.75" x14ac:dyDescent="0.2">
      <c r="A245" s="73">
        <v>4</v>
      </c>
      <c r="B245" s="71" t="s">
        <v>115</v>
      </c>
      <c r="C245" s="71" t="s">
        <v>37</v>
      </c>
      <c r="D245" s="11" t="s">
        <v>163</v>
      </c>
      <c r="E245" s="91"/>
      <c r="F245" s="74">
        <v>150</v>
      </c>
      <c r="G245" s="78">
        <f t="shared" si="5"/>
        <v>0</v>
      </c>
    </row>
    <row r="246" spans="1:7" x14ac:dyDescent="0.25">
      <c r="A246" s="102" t="s">
        <v>179</v>
      </c>
      <c r="B246" s="102"/>
      <c r="C246" s="102"/>
      <c r="D246" s="102"/>
      <c r="E246" s="32"/>
      <c r="F246" s="33"/>
      <c r="G246" s="34">
        <f>SUM(G242:G245)</f>
        <v>0</v>
      </c>
    </row>
    <row r="247" spans="1:7" x14ac:dyDescent="0.25">
      <c r="A247" s="35"/>
      <c r="B247" s="36"/>
      <c r="C247" s="37"/>
      <c r="D247" s="38"/>
      <c r="E247" s="39"/>
      <c r="F247" s="40"/>
      <c r="G247" s="41"/>
    </row>
    <row r="248" spans="1:7" x14ac:dyDescent="0.25">
      <c r="A248" s="104" t="s">
        <v>7</v>
      </c>
      <c r="B248" s="104"/>
      <c r="C248" s="1">
        <v>4</v>
      </c>
      <c r="D248" s="2" t="s">
        <v>116</v>
      </c>
      <c r="E248" s="3"/>
      <c r="F248" s="4"/>
      <c r="G248" s="4"/>
    </row>
    <row r="249" spans="1:7" ht="15.75" thickBot="1" x14ac:dyDescent="0.3">
      <c r="A249" s="100" t="s">
        <v>175</v>
      </c>
      <c r="B249" s="100"/>
      <c r="C249" s="27" t="s">
        <v>180</v>
      </c>
      <c r="D249" s="28" t="s">
        <v>178</v>
      </c>
      <c r="E249" s="29"/>
      <c r="F249" s="30"/>
      <c r="G249" s="31"/>
    </row>
    <row r="250" spans="1:7" ht="15.75" thickBot="1" x14ac:dyDescent="0.3">
      <c r="A250" s="5" t="s">
        <v>0</v>
      </c>
      <c r="B250" s="6" t="s">
        <v>1</v>
      </c>
      <c r="C250" s="5" t="s">
        <v>2</v>
      </c>
      <c r="D250" s="7" t="s">
        <v>3</v>
      </c>
      <c r="E250" s="8" t="s">
        <v>173</v>
      </c>
      <c r="F250" s="5" t="s">
        <v>174</v>
      </c>
      <c r="G250" s="8" t="s">
        <v>152</v>
      </c>
    </row>
    <row r="251" spans="1:7" s="77" customFormat="1" ht="56.25" x14ac:dyDescent="0.2">
      <c r="A251" s="80">
        <v>1</v>
      </c>
      <c r="B251" s="70" t="s">
        <v>117</v>
      </c>
      <c r="C251" s="70" t="s">
        <v>10</v>
      </c>
      <c r="D251" s="9" t="s">
        <v>142</v>
      </c>
      <c r="E251" s="91"/>
      <c r="F251" s="75">
        <v>34</v>
      </c>
      <c r="G251" s="76">
        <f t="shared" ref="G251:G261" si="6">E251*F251</f>
        <v>0</v>
      </c>
    </row>
    <row r="252" spans="1:7" s="77" customFormat="1" ht="22.5" x14ac:dyDescent="0.2">
      <c r="A252" s="73">
        <v>2</v>
      </c>
      <c r="B252" s="71" t="s">
        <v>118</v>
      </c>
      <c r="C252" s="71" t="s">
        <v>10</v>
      </c>
      <c r="D252" s="11" t="s">
        <v>125</v>
      </c>
      <c r="E252" s="91"/>
      <c r="F252" s="74">
        <v>34</v>
      </c>
      <c r="G252" s="78">
        <f t="shared" si="6"/>
        <v>0</v>
      </c>
    </row>
    <row r="253" spans="1:7" s="77" customFormat="1" ht="45" x14ac:dyDescent="0.2">
      <c r="A253" s="73">
        <v>3</v>
      </c>
      <c r="B253" s="71" t="s">
        <v>119</v>
      </c>
      <c r="C253" s="71" t="s">
        <v>196</v>
      </c>
      <c r="D253" s="11" t="s">
        <v>412</v>
      </c>
      <c r="E253" s="91"/>
      <c r="F253" s="74">
        <v>34</v>
      </c>
      <c r="G253" s="78">
        <f t="shared" si="6"/>
        <v>0</v>
      </c>
    </row>
    <row r="254" spans="1:7" s="77" customFormat="1" ht="56.25" x14ac:dyDescent="0.2">
      <c r="A254" s="73">
        <v>4</v>
      </c>
      <c r="B254" s="71" t="s">
        <v>120</v>
      </c>
      <c r="C254" s="71" t="s">
        <v>196</v>
      </c>
      <c r="D254" s="11" t="s">
        <v>143</v>
      </c>
      <c r="E254" s="91"/>
      <c r="F254" s="74">
        <v>34</v>
      </c>
      <c r="G254" s="78">
        <f t="shared" si="6"/>
        <v>0</v>
      </c>
    </row>
    <row r="255" spans="1:7" s="77" customFormat="1" ht="67.5" x14ac:dyDescent="0.2">
      <c r="A255" s="73">
        <v>5</v>
      </c>
      <c r="B255" s="71" t="s">
        <v>121</v>
      </c>
      <c r="C255" s="71" t="s">
        <v>196</v>
      </c>
      <c r="D255" s="11" t="s">
        <v>126</v>
      </c>
      <c r="E255" s="91"/>
      <c r="F255" s="74">
        <v>34</v>
      </c>
      <c r="G255" s="78">
        <f t="shared" si="6"/>
        <v>0</v>
      </c>
    </row>
    <row r="256" spans="1:7" s="77" customFormat="1" ht="45" x14ac:dyDescent="0.2">
      <c r="A256" s="73">
        <v>6</v>
      </c>
      <c r="B256" s="71" t="s">
        <v>122</v>
      </c>
      <c r="C256" s="71" t="s">
        <v>193</v>
      </c>
      <c r="D256" s="11" t="s">
        <v>138</v>
      </c>
      <c r="E256" s="91"/>
      <c r="F256" s="74">
        <v>34</v>
      </c>
      <c r="G256" s="78">
        <f t="shared" si="6"/>
        <v>0</v>
      </c>
    </row>
    <row r="257" spans="1:8" s="77" customFormat="1" ht="101.25" x14ac:dyDescent="0.2">
      <c r="A257" s="73">
        <v>7</v>
      </c>
      <c r="B257" s="71" t="s">
        <v>123</v>
      </c>
      <c r="C257" s="71" t="s">
        <v>10</v>
      </c>
      <c r="D257" s="11" t="s">
        <v>144</v>
      </c>
      <c r="E257" s="91"/>
      <c r="F257" s="74">
        <v>34</v>
      </c>
      <c r="G257" s="78">
        <f t="shared" si="6"/>
        <v>0</v>
      </c>
    </row>
    <row r="258" spans="1:8" s="77" customFormat="1" ht="112.5" x14ac:dyDescent="0.2">
      <c r="A258" s="73">
        <v>8</v>
      </c>
      <c r="B258" s="71" t="s">
        <v>124</v>
      </c>
      <c r="C258" s="71" t="s">
        <v>10</v>
      </c>
      <c r="D258" s="11" t="s">
        <v>145</v>
      </c>
      <c r="E258" s="91"/>
      <c r="F258" s="74">
        <v>34</v>
      </c>
      <c r="G258" s="78">
        <f t="shared" si="6"/>
        <v>0</v>
      </c>
    </row>
    <row r="259" spans="1:8" s="77" customFormat="1" ht="33.75" x14ac:dyDescent="0.2">
      <c r="A259" s="73">
        <v>9</v>
      </c>
      <c r="B259" s="71"/>
      <c r="C259" s="71" t="s">
        <v>10</v>
      </c>
      <c r="D259" s="11" t="s">
        <v>596</v>
      </c>
      <c r="E259" s="91"/>
      <c r="F259" s="74">
        <v>904</v>
      </c>
      <c r="G259" s="78">
        <f t="shared" si="6"/>
        <v>0</v>
      </c>
    </row>
    <row r="260" spans="1:8" s="77" customFormat="1" ht="67.5" x14ac:dyDescent="0.2">
      <c r="A260" s="73">
        <v>10</v>
      </c>
      <c r="B260" s="71"/>
      <c r="C260" s="71" t="s">
        <v>10</v>
      </c>
      <c r="D260" s="11" t="s">
        <v>328</v>
      </c>
      <c r="E260" s="91"/>
      <c r="F260" s="74">
        <v>168</v>
      </c>
      <c r="G260" s="78">
        <f t="shared" si="6"/>
        <v>0</v>
      </c>
    </row>
    <row r="261" spans="1:8" s="77" customFormat="1" ht="67.5" x14ac:dyDescent="0.2">
      <c r="A261" s="73">
        <v>11</v>
      </c>
      <c r="B261" s="71"/>
      <c r="C261" s="71" t="s">
        <v>10</v>
      </c>
      <c r="D261" s="11" t="s">
        <v>329</v>
      </c>
      <c r="E261" s="91"/>
      <c r="F261" s="74">
        <v>334</v>
      </c>
      <c r="G261" s="78">
        <f t="shared" si="6"/>
        <v>0</v>
      </c>
    </row>
    <row r="262" spans="1:8" s="77" customFormat="1" ht="22.5" x14ac:dyDescent="0.2">
      <c r="A262" s="73">
        <v>12</v>
      </c>
      <c r="B262" s="71" t="s">
        <v>352</v>
      </c>
      <c r="C262" s="71" t="s">
        <v>10</v>
      </c>
      <c r="D262" s="11" t="s">
        <v>416</v>
      </c>
      <c r="E262" s="91"/>
      <c r="F262" s="74">
        <v>240</v>
      </c>
      <c r="G262" s="78">
        <f>E262*F262</f>
        <v>0</v>
      </c>
    </row>
    <row r="263" spans="1:8" s="77" customFormat="1" ht="123.75" x14ac:dyDescent="0.2">
      <c r="A263" s="73">
        <v>13</v>
      </c>
      <c r="B263" s="71" t="s">
        <v>351</v>
      </c>
      <c r="C263" s="71" t="s">
        <v>10</v>
      </c>
      <c r="D263" s="11" t="s">
        <v>410</v>
      </c>
      <c r="E263" s="91"/>
      <c r="F263" s="74">
        <v>500</v>
      </c>
      <c r="G263" s="78">
        <f>E263*F263</f>
        <v>0</v>
      </c>
      <c r="H263" s="79"/>
    </row>
    <row r="264" spans="1:8" s="85" customFormat="1" ht="56.25" x14ac:dyDescent="0.2">
      <c r="A264" s="89">
        <v>14</v>
      </c>
      <c r="B264" s="72" t="s">
        <v>552</v>
      </c>
      <c r="C264" s="72" t="s">
        <v>16</v>
      </c>
      <c r="D264" s="47" t="s">
        <v>553</v>
      </c>
      <c r="E264" s="91"/>
      <c r="F264" s="83">
        <v>50</v>
      </c>
      <c r="G264" s="84">
        <f>E264*F264</f>
        <v>0</v>
      </c>
    </row>
    <row r="265" spans="1:8" s="85" customFormat="1" ht="78.75" x14ac:dyDescent="0.2">
      <c r="A265" s="89">
        <v>15</v>
      </c>
      <c r="B265" s="72" t="s">
        <v>569</v>
      </c>
      <c r="C265" s="72" t="s">
        <v>10</v>
      </c>
      <c r="D265" s="47" t="s">
        <v>570</v>
      </c>
      <c r="E265" s="91"/>
      <c r="F265" s="83">
        <v>50</v>
      </c>
      <c r="G265" s="84">
        <f>E265*F265</f>
        <v>0</v>
      </c>
    </row>
    <row r="266" spans="1:8" x14ac:dyDescent="0.25">
      <c r="A266" s="102" t="s">
        <v>181</v>
      </c>
      <c r="B266" s="102"/>
      <c r="C266" s="102"/>
      <c r="D266" s="102"/>
      <c r="E266" s="102"/>
      <c r="F266" s="102"/>
      <c r="G266" s="34">
        <f>SUM(G251:G265)</f>
        <v>0</v>
      </c>
    </row>
    <row r="267" spans="1:8" x14ac:dyDescent="0.25">
      <c r="A267" s="16"/>
      <c r="B267" s="17"/>
      <c r="C267" s="16"/>
      <c r="D267" s="18"/>
      <c r="E267" s="19"/>
      <c r="F267" s="20"/>
      <c r="G267" s="19"/>
    </row>
    <row r="268" spans="1:8" x14ac:dyDescent="0.25">
      <c r="A268" s="99" t="s">
        <v>166</v>
      </c>
      <c r="B268" s="99"/>
      <c r="C268" s="12"/>
      <c r="D268" s="13" t="s">
        <v>170</v>
      </c>
      <c r="E268" s="42"/>
      <c r="F268" s="43"/>
      <c r="G268" s="15">
        <f>G246+G266</f>
        <v>0</v>
      </c>
    </row>
    <row r="269" spans="1:8" x14ac:dyDescent="0.25">
      <c r="A269" s="16"/>
      <c r="B269" s="17"/>
      <c r="C269" s="16"/>
      <c r="D269" s="18"/>
      <c r="E269" s="19"/>
      <c r="F269" s="20"/>
      <c r="G269" s="21"/>
    </row>
    <row r="270" spans="1:8" x14ac:dyDescent="0.25">
      <c r="A270" s="104" t="s">
        <v>7</v>
      </c>
      <c r="B270" s="104"/>
      <c r="C270" s="1">
        <v>5</v>
      </c>
      <c r="D270" s="2" t="s">
        <v>127</v>
      </c>
      <c r="E270" s="3"/>
      <c r="F270" s="4"/>
      <c r="G270" s="4"/>
    </row>
    <row r="271" spans="1:8" ht="15.75" thickBot="1" x14ac:dyDescent="0.3">
      <c r="A271" s="100" t="s">
        <v>175</v>
      </c>
      <c r="B271" s="100"/>
      <c r="C271" s="27" t="s">
        <v>176</v>
      </c>
      <c r="D271" s="101" t="s">
        <v>182</v>
      </c>
      <c r="E271" s="101"/>
      <c r="F271" s="101"/>
      <c r="G271" s="101"/>
    </row>
    <row r="272" spans="1:8" ht="15.75" thickBot="1" x14ac:dyDescent="0.3">
      <c r="A272" s="5" t="s">
        <v>0</v>
      </c>
      <c r="B272" s="6" t="s">
        <v>1</v>
      </c>
      <c r="C272" s="5" t="s">
        <v>2</v>
      </c>
      <c r="D272" s="7" t="s">
        <v>3</v>
      </c>
      <c r="E272" s="8" t="s">
        <v>173</v>
      </c>
      <c r="F272" s="5" t="s">
        <v>174</v>
      </c>
      <c r="G272" s="8" t="s">
        <v>152</v>
      </c>
    </row>
    <row r="273" spans="1:7" s="77" customFormat="1" ht="78.75" x14ac:dyDescent="0.2">
      <c r="A273" s="80">
        <v>1</v>
      </c>
      <c r="B273" s="70" t="s">
        <v>128</v>
      </c>
      <c r="C273" s="70" t="s">
        <v>196</v>
      </c>
      <c r="D273" s="9" t="s">
        <v>164</v>
      </c>
      <c r="E273" s="91"/>
      <c r="F273" s="75">
        <v>34</v>
      </c>
      <c r="G273" s="76">
        <f t="shared" ref="G273:G283" si="7">E273*F273</f>
        <v>0</v>
      </c>
    </row>
    <row r="274" spans="1:7" s="77" customFormat="1" ht="78.75" x14ac:dyDescent="0.2">
      <c r="A274" s="73">
        <v>2</v>
      </c>
      <c r="B274" s="71" t="s">
        <v>129</v>
      </c>
      <c r="C274" s="71" t="s">
        <v>196</v>
      </c>
      <c r="D274" s="11" t="s">
        <v>165</v>
      </c>
      <c r="E274" s="91"/>
      <c r="F274" s="74">
        <v>34</v>
      </c>
      <c r="G274" s="78">
        <f t="shared" si="7"/>
        <v>0</v>
      </c>
    </row>
    <row r="275" spans="1:7" s="77" customFormat="1" ht="22.5" x14ac:dyDescent="0.2">
      <c r="A275" s="73">
        <v>3</v>
      </c>
      <c r="B275" s="71" t="s">
        <v>62</v>
      </c>
      <c r="C275" s="71" t="s">
        <v>196</v>
      </c>
      <c r="D275" s="11" t="s">
        <v>41</v>
      </c>
      <c r="E275" s="91"/>
      <c r="F275" s="74">
        <v>34</v>
      </c>
      <c r="G275" s="78">
        <f t="shared" si="7"/>
        <v>0</v>
      </c>
    </row>
    <row r="276" spans="1:7" s="77" customFormat="1" ht="33.75" x14ac:dyDescent="0.2">
      <c r="A276" s="73">
        <v>4</v>
      </c>
      <c r="B276" s="71" t="s">
        <v>66</v>
      </c>
      <c r="C276" s="71" t="s">
        <v>10</v>
      </c>
      <c r="D276" s="11" t="s">
        <v>20</v>
      </c>
      <c r="E276" s="91"/>
      <c r="F276" s="74">
        <v>34</v>
      </c>
      <c r="G276" s="78">
        <f t="shared" si="7"/>
        <v>0</v>
      </c>
    </row>
    <row r="277" spans="1:7" s="77" customFormat="1" ht="33.75" x14ac:dyDescent="0.2">
      <c r="A277" s="73">
        <v>5</v>
      </c>
      <c r="B277" s="71" t="s">
        <v>67</v>
      </c>
      <c r="C277" s="71" t="s">
        <v>11</v>
      </c>
      <c r="D277" s="11" t="s">
        <v>12</v>
      </c>
      <c r="E277" s="91"/>
      <c r="F277" s="74">
        <f>1356+60</f>
        <v>1416</v>
      </c>
      <c r="G277" s="78">
        <f t="shared" si="7"/>
        <v>0</v>
      </c>
    </row>
    <row r="278" spans="1:7" s="77" customFormat="1" ht="22.5" x14ac:dyDescent="0.2">
      <c r="A278" s="73">
        <v>6</v>
      </c>
      <c r="B278" s="71" t="s">
        <v>68</v>
      </c>
      <c r="C278" s="71" t="s">
        <v>10</v>
      </c>
      <c r="D278" s="11" t="s">
        <v>13</v>
      </c>
      <c r="E278" s="91"/>
      <c r="F278" s="74">
        <v>34</v>
      </c>
      <c r="G278" s="78">
        <f t="shared" si="7"/>
        <v>0</v>
      </c>
    </row>
    <row r="279" spans="1:7" s="77" customFormat="1" ht="45" x14ac:dyDescent="0.2">
      <c r="A279" s="73">
        <v>7</v>
      </c>
      <c r="B279" s="71" t="s">
        <v>69</v>
      </c>
      <c r="C279" s="71" t="s">
        <v>11</v>
      </c>
      <c r="D279" s="11" t="s">
        <v>14</v>
      </c>
      <c r="E279" s="91"/>
      <c r="F279" s="74">
        <v>118</v>
      </c>
      <c r="G279" s="78">
        <f t="shared" si="7"/>
        <v>0</v>
      </c>
    </row>
    <row r="280" spans="1:7" s="77" customFormat="1" ht="45" x14ac:dyDescent="0.2">
      <c r="A280" s="73">
        <v>8</v>
      </c>
      <c r="B280" s="72" t="s">
        <v>65</v>
      </c>
      <c r="C280" s="71" t="s">
        <v>10</v>
      </c>
      <c r="D280" s="11" t="s">
        <v>160</v>
      </c>
      <c r="E280" s="91"/>
      <c r="F280" s="74">
        <v>30</v>
      </c>
      <c r="G280" s="78">
        <f t="shared" si="7"/>
        <v>0</v>
      </c>
    </row>
    <row r="281" spans="1:7" s="77" customFormat="1" ht="45" x14ac:dyDescent="0.2">
      <c r="A281" s="73">
        <v>9</v>
      </c>
      <c r="B281" s="72" t="s">
        <v>65</v>
      </c>
      <c r="C281" s="71" t="s">
        <v>10</v>
      </c>
      <c r="D281" s="11" t="s">
        <v>130</v>
      </c>
      <c r="E281" s="91"/>
      <c r="F281" s="74">
        <v>252</v>
      </c>
      <c r="G281" s="78">
        <f t="shared" si="7"/>
        <v>0</v>
      </c>
    </row>
    <row r="282" spans="1:7" s="77" customFormat="1" ht="22.5" x14ac:dyDescent="0.2">
      <c r="A282" s="73">
        <v>10</v>
      </c>
      <c r="B282" s="71" t="s">
        <v>70</v>
      </c>
      <c r="C282" s="71" t="s">
        <v>10</v>
      </c>
      <c r="D282" s="11" t="s">
        <v>19</v>
      </c>
      <c r="E282" s="91"/>
      <c r="F282" s="74">
        <v>334</v>
      </c>
      <c r="G282" s="78">
        <f t="shared" si="7"/>
        <v>0</v>
      </c>
    </row>
    <row r="283" spans="1:7" s="77" customFormat="1" ht="45" x14ac:dyDescent="0.2">
      <c r="A283" s="73">
        <v>11</v>
      </c>
      <c r="B283" s="71" t="s">
        <v>212</v>
      </c>
      <c r="C283" s="71" t="s">
        <v>204</v>
      </c>
      <c r="D283" s="11" t="s">
        <v>213</v>
      </c>
      <c r="E283" s="91"/>
      <c r="F283" s="74">
        <v>34</v>
      </c>
      <c r="G283" s="78">
        <f t="shared" si="7"/>
        <v>0</v>
      </c>
    </row>
    <row r="284" spans="1:7" x14ac:dyDescent="0.25">
      <c r="A284" s="102" t="s">
        <v>183</v>
      </c>
      <c r="B284" s="102"/>
      <c r="C284" s="102"/>
      <c r="D284" s="102"/>
      <c r="E284" s="102"/>
      <c r="F284" s="102"/>
      <c r="G284" s="34">
        <f>SUM(G273:G283)</f>
        <v>0</v>
      </c>
    </row>
    <row r="285" spans="1:7" x14ac:dyDescent="0.25">
      <c r="A285" s="35"/>
      <c r="B285" s="36"/>
      <c r="C285" s="37"/>
      <c r="D285" s="38"/>
      <c r="E285" s="39"/>
      <c r="F285" s="40"/>
      <c r="G285" s="41"/>
    </row>
    <row r="286" spans="1:7" x14ac:dyDescent="0.25">
      <c r="A286" s="104" t="s">
        <v>7</v>
      </c>
      <c r="B286" s="104"/>
      <c r="C286" s="1">
        <v>5</v>
      </c>
      <c r="D286" s="2" t="s">
        <v>127</v>
      </c>
      <c r="E286" s="3"/>
      <c r="F286" s="4"/>
      <c r="G286" s="4"/>
    </row>
    <row r="287" spans="1:7" ht="15.75" thickBot="1" x14ac:dyDescent="0.3">
      <c r="A287" s="100" t="s">
        <v>175</v>
      </c>
      <c r="B287" s="100"/>
      <c r="C287" s="27" t="s">
        <v>180</v>
      </c>
      <c r="D287" s="101" t="s">
        <v>184</v>
      </c>
      <c r="E287" s="101"/>
      <c r="F287" s="101"/>
      <c r="G287" s="101"/>
    </row>
    <row r="288" spans="1:7" ht="15.75" thickBot="1" x14ac:dyDescent="0.3">
      <c r="A288" s="5" t="s">
        <v>0</v>
      </c>
      <c r="B288" s="6" t="s">
        <v>1</v>
      </c>
      <c r="C288" s="5" t="s">
        <v>2</v>
      </c>
      <c r="D288" s="7" t="s">
        <v>3</v>
      </c>
      <c r="E288" s="8" t="s">
        <v>173</v>
      </c>
      <c r="F288" s="5" t="s">
        <v>174</v>
      </c>
      <c r="G288" s="8" t="s">
        <v>152</v>
      </c>
    </row>
    <row r="289" spans="1:7" s="77" customFormat="1" ht="33.75" x14ac:dyDescent="0.2">
      <c r="A289" s="80">
        <v>1</v>
      </c>
      <c r="B289" s="70" t="s">
        <v>71</v>
      </c>
      <c r="C289" s="70" t="s">
        <v>10</v>
      </c>
      <c r="D289" s="9" t="s">
        <v>15</v>
      </c>
      <c r="E289" s="91"/>
      <c r="F289" s="75">
        <v>30</v>
      </c>
      <c r="G289" s="76">
        <f t="shared" ref="G289:G294" si="8">E289*F289</f>
        <v>0</v>
      </c>
    </row>
    <row r="290" spans="1:7" s="77" customFormat="1" ht="22.5" x14ac:dyDescent="0.2">
      <c r="A290" s="73">
        <v>2</v>
      </c>
      <c r="B290" s="71" t="s">
        <v>72</v>
      </c>
      <c r="C290" s="71" t="s">
        <v>196</v>
      </c>
      <c r="D290" s="11" t="s">
        <v>17</v>
      </c>
      <c r="E290" s="91"/>
      <c r="F290" s="74">
        <v>30</v>
      </c>
      <c r="G290" s="78">
        <f t="shared" si="8"/>
        <v>0</v>
      </c>
    </row>
    <row r="291" spans="1:7" s="77" customFormat="1" ht="22.5" x14ac:dyDescent="0.2">
      <c r="A291" s="73">
        <v>3</v>
      </c>
      <c r="B291" s="71" t="s">
        <v>68</v>
      </c>
      <c r="C291" s="71" t="s">
        <v>10</v>
      </c>
      <c r="D291" s="11" t="s">
        <v>18</v>
      </c>
      <c r="E291" s="91"/>
      <c r="F291" s="74">
        <v>30</v>
      </c>
      <c r="G291" s="78">
        <f t="shared" si="8"/>
        <v>0</v>
      </c>
    </row>
    <row r="292" spans="1:7" s="77" customFormat="1" ht="45" x14ac:dyDescent="0.2">
      <c r="A292" s="73">
        <v>4</v>
      </c>
      <c r="B292" s="71" t="s">
        <v>73</v>
      </c>
      <c r="C292" s="71" t="s">
        <v>11</v>
      </c>
      <c r="D292" s="11" t="s">
        <v>74</v>
      </c>
      <c r="E292" s="91"/>
      <c r="F292" s="74">
        <v>30</v>
      </c>
      <c r="G292" s="78">
        <f t="shared" si="8"/>
        <v>0</v>
      </c>
    </row>
    <row r="293" spans="1:7" s="77" customFormat="1" ht="33.75" x14ac:dyDescent="0.2">
      <c r="A293" s="73">
        <v>5</v>
      </c>
      <c r="B293" s="71" t="s">
        <v>76</v>
      </c>
      <c r="C293" s="71" t="s">
        <v>196</v>
      </c>
      <c r="D293" s="11" t="s">
        <v>75</v>
      </c>
      <c r="E293" s="91"/>
      <c r="F293" s="74">
        <v>30</v>
      </c>
      <c r="G293" s="78">
        <f t="shared" si="8"/>
        <v>0</v>
      </c>
    </row>
    <row r="294" spans="1:7" s="77" customFormat="1" ht="45" x14ac:dyDescent="0.2">
      <c r="A294" s="73">
        <v>6</v>
      </c>
      <c r="B294" s="71" t="s">
        <v>77</v>
      </c>
      <c r="C294" s="71" t="s">
        <v>10</v>
      </c>
      <c r="D294" s="11" t="s">
        <v>146</v>
      </c>
      <c r="E294" s="91"/>
      <c r="F294" s="74">
        <v>30</v>
      </c>
      <c r="G294" s="78">
        <f t="shared" si="8"/>
        <v>0</v>
      </c>
    </row>
    <row r="295" spans="1:7" x14ac:dyDescent="0.25">
      <c r="A295" s="102" t="s">
        <v>185</v>
      </c>
      <c r="B295" s="102"/>
      <c r="C295" s="102"/>
      <c r="D295" s="102"/>
      <c r="E295" s="102"/>
      <c r="F295" s="102"/>
      <c r="G295" s="34">
        <f>SUM(G289:G294)</f>
        <v>0</v>
      </c>
    </row>
    <row r="296" spans="1:7" x14ac:dyDescent="0.25">
      <c r="A296" s="35"/>
      <c r="B296" s="36"/>
      <c r="C296" s="37"/>
      <c r="D296" s="38"/>
      <c r="E296" s="39"/>
      <c r="F296" s="40"/>
      <c r="G296" s="41"/>
    </row>
    <row r="297" spans="1:7" x14ac:dyDescent="0.25">
      <c r="A297" s="104" t="s">
        <v>7</v>
      </c>
      <c r="B297" s="104"/>
      <c r="C297" s="1">
        <v>5</v>
      </c>
      <c r="D297" s="2" t="s">
        <v>127</v>
      </c>
      <c r="E297" s="3"/>
      <c r="F297" s="4"/>
      <c r="G297" s="4"/>
    </row>
    <row r="298" spans="1:7" ht="15.75" thickBot="1" x14ac:dyDescent="0.3">
      <c r="A298" s="100" t="s">
        <v>175</v>
      </c>
      <c r="B298" s="100"/>
      <c r="C298" s="27" t="s">
        <v>186</v>
      </c>
      <c r="D298" s="101" t="s">
        <v>187</v>
      </c>
      <c r="E298" s="101"/>
      <c r="F298" s="101"/>
      <c r="G298" s="101"/>
    </row>
    <row r="299" spans="1:7" ht="15.75" thickBot="1" x14ac:dyDescent="0.3">
      <c r="A299" s="5" t="s">
        <v>0</v>
      </c>
      <c r="B299" s="6" t="s">
        <v>1</v>
      </c>
      <c r="C299" s="5" t="s">
        <v>2</v>
      </c>
      <c r="D299" s="7" t="s">
        <v>3</v>
      </c>
      <c r="E299" s="8" t="s">
        <v>173</v>
      </c>
      <c r="F299" s="5" t="s">
        <v>174</v>
      </c>
      <c r="G299" s="8" t="s">
        <v>152</v>
      </c>
    </row>
    <row r="300" spans="1:7" s="77" customFormat="1" ht="33.75" x14ac:dyDescent="0.2">
      <c r="A300" s="80">
        <v>1</v>
      </c>
      <c r="B300" s="70" t="s">
        <v>63</v>
      </c>
      <c r="C300" s="70" t="s">
        <v>204</v>
      </c>
      <c r="D300" s="9" t="s">
        <v>131</v>
      </c>
      <c r="E300" s="91"/>
      <c r="F300" s="75">
        <v>4</v>
      </c>
      <c r="G300" s="76">
        <f t="shared" ref="G300:G303" si="9">E300*F300</f>
        <v>0</v>
      </c>
    </row>
    <row r="301" spans="1:7" s="77" customFormat="1" ht="33.75" x14ac:dyDescent="0.2">
      <c r="A301" s="73">
        <v>2</v>
      </c>
      <c r="B301" s="71" t="s">
        <v>64</v>
      </c>
      <c r="C301" s="71" t="s">
        <v>204</v>
      </c>
      <c r="D301" s="11" t="s">
        <v>132</v>
      </c>
      <c r="E301" s="91"/>
      <c r="F301" s="74">
        <v>20</v>
      </c>
      <c r="G301" s="78">
        <f t="shared" si="9"/>
        <v>0</v>
      </c>
    </row>
    <row r="302" spans="1:7" s="77" customFormat="1" ht="33.75" x14ac:dyDescent="0.2">
      <c r="A302" s="73">
        <v>3</v>
      </c>
      <c r="B302" s="71" t="s">
        <v>111</v>
      </c>
      <c r="C302" s="71" t="s">
        <v>196</v>
      </c>
      <c r="D302" s="11" t="s">
        <v>147</v>
      </c>
      <c r="E302" s="91"/>
      <c r="F302" s="74">
        <v>30</v>
      </c>
      <c r="G302" s="78">
        <f t="shared" si="9"/>
        <v>0</v>
      </c>
    </row>
    <row r="303" spans="1:7" s="77" customFormat="1" ht="33.75" x14ac:dyDescent="0.2">
      <c r="A303" s="73">
        <v>4</v>
      </c>
      <c r="B303" s="71" t="s">
        <v>112</v>
      </c>
      <c r="C303" s="71" t="s">
        <v>196</v>
      </c>
      <c r="D303" s="11" t="s">
        <v>148</v>
      </c>
      <c r="E303" s="91"/>
      <c r="F303" s="74">
        <v>30</v>
      </c>
      <c r="G303" s="78">
        <f t="shared" si="9"/>
        <v>0</v>
      </c>
    </row>
    <row r="304" spans="1:7" x14ac:dyDescent="0.25">
      <c r="A304" s="102" t="s">
        <v>188</v>
      </c>
      <c r="B304" s="102"/>
      <c r="C304" s="102"/>
      <c r="D304" s="102"/>
      <c r="E304" s="102"/>
      <c r="F304" s="102"/>
      <c r="G304" s="34">
        <f>SUM(G300:G303)</f>
        <v>0</v>
      </c>
    </row>
    <row r="305" spans="1:7" x14ac:dyDescent="0.25">
      <c r="A305" s="35"/>
      <c r="B305" s="36"/>
      <c r="C305" s="37"/>
      <c r="D305" s="38"/>
      <c r="E305" s="39"/>
      <c r="F305" s="40"/>
      <c r="G305" s="41"/>
    </row>
    <row r="306" spans="1:7" x14ac:dyDescent="0.25">
      <c r="A306" s="104" t="s">
        <v>7</v>
      </c>
      <c r="B306" s="104"/>
      <c r="C306" s="1">
        <v>5</v>
      </c>
      <c r="D306" s="2" t="s">
        <v>127</v>
      </c>
      <c r="E306" s="3"/>
      <c r="F306" s="4"/>
      <c r="G306" s="4"/>
    </row>
    <row r="307" spans="1:7" ht="15.75" thickBot="1" x14ac:dyDescent="0.3">
      <c r="A307" s="100" t="s">
        <v>175</v>
      </c>
      <c r="B307" s="100"/>
      <c r="C307" s="27" t="s">
        <v>189</v>
      </c>
      <c r="D307" s="101" t="s">
        <v>190</v>
      </c>
      <c r="E307" s="101"/>
      <c r="F307" s="101"/>
      <c r="G307" s="101"/>
    </row>
    <row r="308" spans="1:7" ht="15.75" thickBot="1" x14ac:dyDescent="0.3">
      <c r="A308" s="5" t="s">
        <v>0</v>
      </c>
      <c r="B308" s="6" t="s">
        <v>1</v>
      </c>
      <c r="C308" s="5" t="s">
        <v>2</v>
      </c>
      <c r="D308" s="7" t="s">
        <v>3</v>
      </c>
      <c r="E308" s="8" t="s">
        <v>173</v>
      </c>
      <c r="F308" s="5" t="s">
        <v>174</v>
      </c>
      <c r="G308" s="8" t="s">
        <v>152</v>
      </c>
    </row>
    <row r="309" spans="1:7" s="77" customFormat="1" ht="45" x14ac:dyDescent="0.2">
      <c r="A309" s="80">
        <v>1</v>
      </c>
      <c r="B309" s="70" t="s">
        <v>133</v>
      </c>
      <c r="C309" s="70" t="s">
        <v>204</v>
      </c>
      <c r="D309" s="9" t="s">
        <v>376</v>
      </c>
      <c r="E309" s="91"/>
      <c r="F309" s="75">
        <v>10</v>
      </c>
      <c r="G309" s="76">
        <f t="shared" ref="G309:G318" si="10">E309*F309</f>
        <v>0</v>
      </c>
    </row>
    <row r="310" spans="1:7" s="77" customFormat="1" ht="45" x14ac:dyDescent="0.2">
      <c r="A310" s="73">
        <v>2</v>
      </c>
      <c r="B310" s="71" t="s">
        <v>134</v>
      </c>
      <c r="C310" s="71" t="s">
        <v>204</v>
      </c>
      <c r="D310" s="11" t="s">
        <v>377</v>
      </c>
      <c r="E310" s="91"/>
      <c r="F310" s="74">
        <v>10</v>
      </c>
      <c r="G310" s="78">
        <f t="shared" si="10"/>
        <v>0</v>
      </c>
    </row>
    <row r="311" spans="1:7" s="77" customFormat="1" ht="45" x14ac:dyDescent="0.2">
      <c r="A311" s="73">
        <v>3</v>
      </c>
      <c r="B311" s="71" t="s">
        <v>135</v>
      </c>
      <c r="C311" s="71" t="s">
        <v>204</v>
      </c>
      <c r="D311" s="11" t="s">
        <v>378</v>
      </c>
      <c r="E311" s="91"/>
      <c r="F311" s="74">
        <v>10</v>
      </c>
      <c r="G311" s="78">
        <f t="shared" si="10"/>
        <v>0</v>
      </c>
    </row>
    <row r="312" spans="1:7" s="77" customFormat="1" ht="45" x14ac:dyDescent="0.2">
      <c r="A312" s="73">
        <v>4</v>
      </c>
      <c r="B312" s="71"/>
      <c r="C312" s="71" t="s">
        <v>204</v>
      </c>
      <c r="D312" s="11" t="s">
        <v>594</v>
      </c>
      <c r="E312" s="91"/>
      <c r="F312" s="74">
        <v>34</v>
      </c>
      <c r="G312" s="78">
        <f t="shared" si="10"/>
        <v>0</v>
      </c>
    </row>
    <row r="313" spans="1:7" s="77" customFormat="1" ht="33.75" x14ac:dyDescent="0.2">
      <c r="A313" s="73">
        <v>5</v>
      </c>
      <c r="B313" s="71"/>
      <c r="C313" s="71" t="s">
        <v>204</v>
      </c>
      <c r="D313" s="11" t="s">
        <v>595</v>
      </c>
      <c r="E313" s="91"/>
      <c r="F313" s="74">
        <v>10</v>
      </c>
      <c r="G313" s="78">
        <f t="shared" si="10"/>
        <v>0</v>
      </c>
    </row>
    <row r="314" spans="1:7" s="77" customFormat="1" ht="56.25" x14ac:dyDescent="0.2">
      <c r="A314" s="73">
        <v>6</v>
      </c>
      <c r="B314" s="71" t="s">
        <v>136</v>
      </c>
      <c r="C314" s="71" t="s">
        <v>204</v>
      </c>
      <c r="D314" s="11" t="s">
        <v>379</v>
      </c>
      <c r="E314" s="91"/>
      <c r="F314" s="74">
        <f>20+6</f>
        <v>26</v>
      </c>
      <c r="G314" s="78">
        <f t="shared" si="10"/>
        <v>0</v>
      </c>
    </row>
    <row r="315" spans="1:7" s="77" customFormat="1" ht="22.5" x14ac:dyDescent="0.2">
      <c r="A315" s="73">
        <v>7</v>
      </c>
      <c r="B315" s="71" t="s">
        <v>137</v>
      </c>
      <c r="C315" s="71" t="s">
        <v>204</v>
      </c>
      <c r="D315" s="11" t="s">
        <v>45</v>
      </c>
      <c r="E315" s="91"/>
      <c r="F315" s="74">
        <v>10</v>
      </c>
      <c r="G315" s="78">
        <f t="shared" si="10"/>
        <v>0</v>
      </c>
    </row>
    <row r="316" spans="1:7" s="77" customFormat="1" ht="90" x14ac:dyDescent="0.2">
      <c r="A316" s="73">
        <v>8</v>
      </c>
      <c r="B316" s="71"/>
      <c r="C316" s="71" t="s">
        <v>204</v>
      </c>
      <c r="D316" s="11" t="s">
        <v>602</v>
      </c>
      <c r="E316" s="91"/>
      <c r="F316" s="74">
        <v>1</v>
      </c>
      <c r="G316" s="78">
        <f t="shared" si="10"/>
        <v>0</v>
      </c>
    </row>
    <row r="317" spans="1:7" s="77" customFormat="1" ht="112.5" x14ac:dyDescent="0.2">
      <c r="A317" s="73">
        <v>9</v>
      </c>
      <c r="B317" s="71" t="s">
        <v>604</v>
      </c>
      <c r="C317" s="71" t="s">
        <v>204</v>
      </c>
      <c r="D317" s="11" t="s">
        <v>603</v>
      </c>
      <c r="E317" s="91"/>
      <c r="F317" s="74">
        <v>2</v>
      </c>
      <c r="G317" s="78">
        <f t="shared" si="10"/>
        <v>0</v>
      </c>
    </row>
    <row r="318" spans="1:7" s="77" customFormat="1" ht="146.25" x14ac:dyDescent="0.2">
      <c r="A318" s="90"/>
      <c r="B318" s="71" t="s">
        <v>605</v>
      </c>
      <c r="C318" s="71" t="s">
        <v>204</v>
      </c>
      <c r="D318" s="11" t="s">
        <v>606</v>
      </c>
      <c r="E318" s="91"/>
      <c r="F318" s="74">
        <v>2</v>
      </c>
      <c r="G318" s="78">
        <f t="shared" si="10"/>
        <v>0</v>
      </c>
    </row>
    <row r="319" spans="1:7" s="77" customFormat="1" ht="11.25" x14ac:dyDescent="0.2">
      <c r="A319" s="90"/>
      <c r="B319" s="71"/>
      <c r="C319" s="71"/>
      <c r="D319" s="11"/>
      <c r="E319" s="91"/>
      <c r="F319" s="74"/>
      <c r="G319" s="78"/>
    </row>
    <row r="320" spans="1:7" x14ac:dyDescent="0.25">
      <c r="A320" s="102" t="s">
        <v>191</v>
      </c>
      <c r="B320" s="102"/>
      <c r="C320" s="102"/>
      <c r="D320" s="102"/>
      <c r="E320" s="102"/>
      <c r="F320" s="102"/>
      <c r="G320" s="34">
        <f>SUM(G309:G318)</f>
        <v>0</v>
      </c>
    </row>
    <row r="321" spans="1:8" x14ac:dyDescent="0.25">
      <c r="A321" s="25"/>
      <c r="B321" s="17"/>
      <c r="C321" s="16"/>
      <c r="D321" s="23"/>
      <c r="E321" s="19"/>
      <c r="F321" s="24"/>
      <c r="G321" s="21"/>
    </row>
    <row r="322" spans="1:8" x14ac:dyDescent="0.25">
      <c r="A322" s="99" t="s">
        <v>166</v>
      </c>
      <c r="B322" s="99"/>
      <c r="C322" s="12"/>
      <c r="D322" s="103" t="s">
        <v>171</v>
      </c>
      <c r="E322" s="103"/>
      <c r="F322" s="103"/>
      <c r="G322" s="44">
        <f>G284+G295+G304+G320</f>
        <v>0</v>
      </c>
    </row>
    <row r="323" spans="1:8" x14ac:dyDescent="0.25">
      <c r="A323" s="25"/>
      <c r="B323" s="17"/>
      <c r="C323" s="16"/>
      <c r="D323" s="23"/>
      <c r="E323" s="19"/>
      <c r="F323" s="24"/>
      <c r="G323" s="21"/>
    </row>
    <row r="324" spans="1:8" ht="15.75" thickBot="1" x14ac:dyDescent="0.3">
      <c r="A324" s="98" t="s">
        <v>7</v>
      </c>
      <c r="B324" s="98"/>
      <c r="C324" s="1">
        <v>6</v>
      </c>
      <c r="D324" s="2" t="s">
        <v>43</v>
      </c>
      <c r="E324" s="45"/>
      <c r="F324" s="46"/>
      <c r="G324" s="46"/>
    </row>
    <row r="325" spans="1:8" ht="15.75" thickBot="1" x14ac:dyDescent="0.3">
      <c r="A325" s="5" t="s">
        <v>0</v>
      </c>
      <c r="B325" s="6" t="s">
        <v>1</v>
      </c>
      <c r="C325" s="5" t="s">
        <v>2</v>
      </c>
      <c r="D325" s="7" t="s">
        <v>3</v>
      </c>
      <c r="E325" s="8" t="s">
        <v>173</v>
      </c>
      <c r="F325" s="5" t="s">
        <v>174</v>
      </c>
      <c r="G325" s="8" t="s">
        <v>152</v>
      </c>
    </row>
    <row r="326" spans="1:8" s="77" customFormat="1" ht="22.5" x14ac:dyDescent="0.2">
      <c r="A326" s="80">
        <v>1</v>
      </c>
      <c r="B326" s="70"/>
      <c r="C326" s="70" t="s">
        <v>204</v>
      </c>
      <c r="D326" s="9" t="s">
        <v>317</v>
      </c>
      <c r="E326" s="91"/>
      <c r="F326" s="75">
        <v>16</v>
      </c>
      <c r="G326" s="76">
        <f t="shared" ref="G326:G342" si="11">E326*F326</f>
        <v>0</v>
      </c>
    </row>
    <row r="327" spans="1:8" s="77" customFormat="1" ht="33.75" x14ac:dyDescent="0.2">
      <c r="A327" s="73">
        <v>2</v>
      </c>
      <c r="B327" s="71" t="s">
        <v>99</v>
      </c>
      <c r="C327" s="71" t="s">
        <v>196</v>
      </c>
      <c r="D327" s="11" t="s">
        <v>42</v>
      </c>
      <c r="E327" s="91"/>
      <c r="F327" s="74">
        <v>16</v>
      </c>
      <c r="G327" s="78">
        <f t="shared" si="11"/>
        <v>0</v>
      </c>
    </row>
    <row r="328" spans="1:8" s="77" customFormat="1" ht="56.25" x14ac:dyDescent="0.2">
      <c r="A328" s="81">
        <v>3</v>
      </c>
      <c r="B328" s="71" t="s">
        <v>101</v>
      </c>
      <c r="C328" s="71" t="s">
        <v>10</v>
      </c>
      <c r="D328" s="11" t="s">
        <v>100</v>
      </c>
      <c r="E328" s="91"/>
      <c r="F328" s="74">
        <v>600</v>
      </c>
      <c r="G328" s="78">
        <f t="shared" si="11"/>
        <v>0</v>
      </c>
    </row>
    <row r="329" spans="1:8" s="77" customFormat="1" ht="78.75" x14ac:dyDescent="0.2">
      <c r="A329" s="81">
        <v>4</v>
      </c>
      <c r="B329" s="71" t="s">
        <v>363</v>
      </c>
      <c r="C329" s="71" t="s">
        <v>204</v>
      </c>
      <c r="D329" s="11" t="s">
        <v>372</v>
      </c>
      <c r="E329" s="91"/>
      <c r="F329" s="74">
        <v>14</v>
      </c>
      <c r="G329" s="78">
        <f t="shared" si="11"/>
        <v>0</v>
      </c>
    </row>
    <row r="330" spans="1:8" s="77" customFormat="1" ht="22.5" x14ac:dyDescent="0.2">
      <c r="A330" s="81">
        <v>5</v>
      </c>
      <c r="B330" s="71" t="s">
        <v>102</v>
      </c>
      <c r="C330" s="71" t="s">
        <v>10</v>
      </c>
      <c r="D330" s="11" t="s">
        <v>44</v>
      </c>
      <c r="E330" s="91"/>
      <c r="F330" s="74">
        <v>16</v>
      </c>
      <c r="G330" s="78">
        <f t="shared" si="11"/>
        <v>0</v>
      </c>
    </row>
    <row r="331" spans="1:8" s="77" customFormat="1" ht="45" x14ac:dyDescent="0.2">
      <c r="A331" s="81">
        <v>6</v>
      </c>
      <c r="B331" s="71" t="s">
        <v>353</v>
      </c>
      <c r="C331" s="71" t="s">
        <v>10</v>
      </c>
      <c r="D331" s="11" t="s">
        <v>373</v>
      </c>
      <c r="E331" s="91"/>
      <c r="F331" s="74">
        <v>900</v>
      </c>
      <c r="G331" s="78">
        <f t="shared" si="11"/>
        <v>0</v>
      </c>
    </row>
    <row r="332" spans="1:8" s="77" customFormat="1" ht="101.25" x14ac:dyDescent="0.2">
      <c r="A332" s="81">
        <v>7</v>
      </c>
      <c r="B332" s="71" t="s">
        <v>103</v>
      </c>
      <c r="C332" s="71" t="s">
        <v>10</v>
      </c>
      <c r="D332" s="11" t="s">
        <v>161</v>
      </c>
      <c r="E332" s="91"/>
      <c r="F332" s="74">
        <v>150</v>
      </c>
      <c r="G332" s="78">
        <f t="shared" si="11"/>
        <v>0</v>
      </c>
    </row>
    <row r="333" spans="1:8" s="77" customFormat="1" ht="112.5" x14ac:dyDescent="0.2">
      <c r="A333" s="81">
        <v>8</v>
      </c>
      <c r="B333" s="71" t="s">
        <v>104</v>
      </c>
      <c r="C333" s="71" t="s">
        <v>10</v>
      </c>
      <c r="D333" s="11" t="s">
        <v>162</v>
      </c>
      <c r="E333" s="91"/>
      <c r="F333" s="74">
        <v>200</v>
      </c>
      <c r="G333" s="78">
        <f t="shared" si="11"/>
        <v>0</v>
      </c>
    </row>
    <row r="334" spans="1:8" s="77" customFormat="1" ht="78.75" x14ac:dyDescent="0.2">
      <c r="A334" s="81">
        <v>9</v>
      </c>
      <c r="B334" s="71"/>
      <c r="C334" s="71" t="s">
        <v>10</v>
      </c>
      <c r="D334" s="11" t="s">
        <v>149</v>
      </c>
      <c r="E334" s="91"/>
      <c r="F334" s="74">
        <v>16</v>
      </c>
      <c r="G334" s="78">
        <f t="shared" si="11"/>
        <v>0</v>
      </c>
    </row>
    <row r="335" spans="1:8" s="77" customFormat="1" ht="78.75" x14ac:dyDescent="0.2">
      <c r="A335" s="81">
        <v>10</v>
      </c>
      <c r="B335" s="71" t="s">
        <v>307</v>
      </c>
      <c r="C335" s="71" t="s">
        <v>10</v>
      </c>
      <c r="D335" s="11" t="s">
        <v>308</v>
      </c>
      <c r="E335" s="91"/>
      <c r="F335" s="74">
        <v>100</v>
      </c>
      <c r="G335" s="78">
        <f t="shared" si="11"/>
        <v>0</v>
      </c>
      <c r="H335" s="82"/>
    </row>
    <row r="336" spans="1:8" s="77" customFormat="1" ht="22.5" x14ac:dyDescent="0.2">
      <c r="A336" s="81">
        <v>11</v>
      </c>
      <c r="B336" s="71" t="s">
        <v>310</v>
      </c>
      <c r="C336" s="71" t="s">
        <v>16</v>
      </c>
      <c r="D336" s="11" t="s">
        <v>309</v>
      </c>
      <c r="E336" s="91"/>
      <c r="F336" s="74">
        <v>50</v>
      </c>
      <c r="G336" s="78">
        <f t="shared" si="11"/>
        <v>0</v>
      </c>
    </row>
    <row r="337" spans="1:8" s="77" customFormat="1" ht="11.25" x14ac:dyDescent="0.2">
      <c r="A337" s="81">
        <v>12</v>
      </c>
      <c r="B337" s="71" t="s">
        <v>105</v>
      </c>
      <c r="C337" s="71" t="s">
        <v>10</v>
      </c>
      <c r="D337" s="11" t="s">
        <v>46</v>
      </c>
      <c r="E337" s="91"/>
      <c r="F337" s="74">
        <v>16</v>
      </c>
      <c r="G337" s="78">
        <f t="shared" si="11"/>
        <v>0</v>
      </c>
    </row>
    <row r="338" spans="1:8" s="85" customFormat="1" ht="22.5" x14ac:dyDescent="0.2">
      <c r="A338" s="81">
        <v>13</v>
      </c>
      <c r="B338" s="72" t="s">
        <v>106</v>
      </c>
      <c r="C338" s="72" t="s">
        <v>10</v>
      </c>
      <c r="D338" s="47" t="s">
        <v>47</v>
      </c>
      <c r="E338" s="91"/>
      <c r="F338" s="83">
        <v>196</v>
      </c>
      <c r="G338" s="84">
        <f t="shared" si="11"/>
        <v>0</v>
      </c>
    </row>
    <row r="339" spans="1:8" s="77" customFormat="1" ht="67.5" x14ac:dyDescent="0.2">
      <c r="A339" s="81">
        <v>14</v>
      </c>
      <c r="B339" s="71" t="s">
        <v>312</v>
      </c>
      <c r="C339" s="71" t="s">
        <v>10</v>
      </c>
      <c r="D339" s="11" t="s">
        <v>413</v>
      </c>
      <c r="E339" s="91"/>
      <c r="F339" s="74">
        <v>24</v>
      </c>
      <c r="G339" s="78">
        <f t="shared" si="11"/>
        <v>0</v>
      </c>
    </row>
    <row r="340" spans="1:8" s="77" customFormat="1" ht="90" x14ac:dyDescent="0.2">
      <c r="A340" s="81">
        <v>15</v>
      </c>
      <c r="B340" s="71" t="s">
        <v>313</v>
      </c>
      <c r="C340" s="71" t="s">
        <v>204</v>
      </c>
      <c r="D340" s="11" t="s">
        <v>314</v>
      </c>
      <c r="E340" s="91"/>
      <c r="F340" s="74">
        <v>34</v>
      </c>
      <c r="G340" s="78">
        <f t="shared" si="11"/>
        <v>0</v>
      </c>
    </row>
    <row r="341" spans="1:8" s="77" customFormat="1" ht="11.25" x14ac:dyDescent="0.2">
      <c r="A341" s="81">
        <v>16</v>
      </c>
      <c r="B341" s="71"/>
      <c r="C341" s="71" t="s">
        <v>204</v>
      </c>
      <c r="D341" s="11" t="s">
        <v>339</v>
      </c>
      <c r="E341" s="91"/>
      <c r="F341" s="74">
        <v>20</v>
      </c>
      <c r="G341" s="78">
        <f t="shared" si="11"/>
        <v>0</v>
      </c>
    </row>
    <row r="342" spans="1:8" s="77" customFormat="1" ht="11.25" x14ac:dyDescent="0.2">
      <c r="A342" s="81">
        <v>17</v>
      </c>
      <c r="B342" s="71"/>
      <c r="C342" s="71" t="s">
        <v>204</v>
      </c>
      <c r="D342" s="11" t="s">
        <v>361</v>
      </c>
      <c r="E342" s="91"/>
      <c r="F342" s="74">
        <v>2</v>
      </c>
      <c r="G342" s="78">
        <f t="shared" si="11"/>
        <v>0</v>
      </c>
    </row>
    <row r="343" spans="1:8" ht="14.65" customHeight="1" x14ac:dyDescent="0.25">
      <c r="A343" s="97" t="s">
        <v>166</v>
      </c>
      <c r="B343" s="97"/>
      <c r="C343" s="12"/>
      <c r="D343" s="13" t="s">
        <v>172</v>
      </c>
      <c r="E343" s="42"/>
      <c r="F343" s="43"/>
      <c r="G343" s="44">
        <f>SUM(G326:G342)</f>
        <v>0</v>
      </c>
    </row>
    <row r="344" spans="1:8" x14ac:dyDescent="0.25">
      <c r="A344" s="48"/>
      <c r="B344" s="48"/>
      <c r="C344" s="49"/>
      <c r="D344" s="26"/>
      <c r="E344" s="21"/>
      <c r="F344" s="20"/>
      <c r="G344" s="50"/>
    </row>
    <row r="345" spans="1:8" s="86" customFormat="1" ht="13.5" thickBot="1" x14ac:dyDescent="0.25">
      <c r="A345" s="98" t="s">
        <v>7</v>
      </c>
      <c r="B345" s="98"/>
      <c r="C345" s="1">
        <v>7</v>
      </c>
      <c r="D345" s="2" t="s">
        <v>335</v>
      </c>
      <c r="E345" s="3"/>
      <c r="F345" s="4"/>
      <c r="G345" s="4"/>
    </row>
    <row r="346" spans="1:8" ht="15.75" thickBot="1" x14ac:dyDescent="0.3">
      <c r="A346" s="5" t="s">
        <v>0</v>
      </c>
      <c r="B346" s="6" t="s">
        <v>1</v>
      </c>
      <c r="C346" s="5" t="s">
        <v>2</v>
      </c>
      <c r="D346" s="7" t="s">
        <v>3</v>
      </c>
      <c r="E346" s="8" t="s">
        <v>173</v>
      </c>
      <c r="F346" s="5" t="s">
        <v>174</v>
      </c>
      <c r="G346" s="8" t="s">
        <v>152</v>
      </c>
    </row>
    <row r="347" spans="1:8" s="77" customFormat="1" ht="67.5" x14ac:dyDescent="0.2">
      <c r="A347" s="80">
        <v>1</v>
      </c>
      <c r="B347" s="70" t="s">
        <v>330</v>
      </c>
      <c r="C347" s="70" t="s">
        <v>196</v>
      </c>
      <c r="D347" s="9" t="s">
        <v>318</v>
      </c>
      <c r="E347" s="91"/>
      <c r="F347" s="75">
        <v>120</v>
      </c>
      <c r="G347" s="76">
        <f t="shared" ref="G347:G353" si="12">E347*F347</f>
        <v>0</v>
      </c>
    </row>
    <row r="348" spans="1:8" s="77" customFormat="1" ht="67.5" x14ac:dyDescent="0.2">
      <c r="A348" s="73">
        <v>2</v>
      </c>
      <c r="B348" s="71" t="s">
        <v>319</v>
      </c>
      <c r="C348" s="71" t="s">
        <v>196</v>
      </c>
      <c r="D348" s="11" t="s">
        <v>320</v>
      </c>
      <c r="E348" s="91"/>
      <c r="F348" s="74">
        <v>140</v>
      </c>
      <c r="G348" s="78">
        <f t="shared" si="12"/>
        <v>0</v>
      </c>
      <c r="H348" s="82"/>
    </row>
    <row r="349" spans="1:8" s="77" customFormat="1" ht="67.5" x14ac:dyDescent="0.2">
      <c r="A349" s="73">
        <v>3</v>
      </c>
      <c r="B349" s="71"/>
      <c r="C349" s="71" t="s">
        <v>204</v>
      </c>
      <c r="D349" s="11" t="s">
        <v>338</v>
      </c>
      <c r="E349" s="91"/>
      <c r="F349" s="74">
        <v>4</v>
      </c>
      <c r="G349" s="78">
        <f t="shared" si="12"/>
        <v>0</v>
      </c>
    </row>
    <row r="350" spans="1:8" s="77" customFormat="1" ht="33.75" x14ac:dyDescent="0.2">
      <c r="A350" s="73">
        <v>4</v>
      </c>
      <c r="B350" s="71"/>
      <c r="C350" s="71" t="s">
        <v>204</v>
      </c>
      <c r="D350" s="11" t="s">
        <v>321</v>
      </c>
      <c r="E350" s="91"/>
      <c r="F350" s="74">
        <v>4</v>
      </c>
      <c r="G350" s="78">
        <f t="shared" si="12"/>
        <v>0</v>
      </c>
    </row>
    <row r="351" spans="1:8" s="77" customFormat="1" ht="45" x14ac:dyDescent="0.2">
      <c r="A351" s="73">
        <v>5</v>
      </c>
      <c r="B351" s="71" t="s">
        <v>323</v>
      </c>
      <c r="C351" s="71" t="s">
        <v>196</v>
      </c>
      <c r="D351" s="11" t="s">
        <v>322</v>
      </c>
      <c r="E351" s="91"/>
      <c r="F351" s="74">
        <v>300</v>
      </c>
      <c r="G351" s="78">
        <f t="shared" si="12"/>
        <v>0</v>
      </c>
    </row>
    <row r="352" spans="1:8" s="77" customFormat="1" ht="33.75" x14ac:dyDescent="0.2">
      <c r="A352" s="73">
        <v>6</v>
      </c>
      <c r="B352" s="71"/>
      <c r="C352" s="71" t="s">
        <v>196</v>
      </c>
      <c r="D352" s="11" t="s">
        <v>331</v>
      </c>
      <c r="E352" s="91"/>
      <c r="F352" s="74">
        <v>30</v>
      </c>
      <c r="G352" s="78">
        <f t="shared" si="12"/>
        <v>0</v>
      </c>
    </row>
    <row r="353" spans="1:7" s="77" customFormat="1" ht="22.5" x14ac:dyDescent="0.2">
      <c r="A353" s="73">
        <v>7</v>
      </c>
      <c r="B353" s="71"/>
      <c r="C353" s="71" t="s">
        <v>333</v>
      </c>
      <c r="D353" s="11" t="s">
        <v>332</v>
      </c>
      <c r="E353" s="91"/>
      <c r="F353" s="74">
        <v>30</v>
      </c>
      <c r="G353" s="78">
        <f t="shared" si="12"/>
        <v>0</v>
      </c>
    </row>
    <row r="354" spans="1:7" x14ac:dyDescent="0.25">
      <c r="A354" s="99" t="s">
        <v>166</v>
      </c>
      <c r="B354" s="99"/>
      <c r="C354" s="12"/>
      <c r="D354" s="13" t="s">
        <v>334</v>
      </c>
      <c r="E354" s="42"/>
      <c r="F354" s="43"/>
      <c r="G354" s="44">
        <f>SUM(G347:G353)</f>
        <v>0</v>
      </c>
    </row>
    <row r="355" spans="1:7" x14ac:dyDescent="0.25">
      <c r="A355" s="48"/>
      <c r="B355" s="48"/>
      <c r="C355" s="49"/>
      <c r="D355" s="26"/>
      <c r="E355" s="21"/>
      <c r="F355" s="20"/>
      <c r="G355" s="50"/>
    </row>
    <row r="356" spans="1:7" ht="15.75" thickBot="1" x14ac:dyDescent="0.3">
      <c r="A356" s="87" t="s">
        <v>7</v>
      </c>
      <c r="B356" s="87"/>
      <c r="C356" s="1">
        <v>8</v>
      </c>
      <c r="D356" s="87" t="s">
        <v>374</v>
      </c>
      <c r="E356" s="92"/>
      <c r="F356" s="88"/>
      <c r="G356" s="88"/>
    </row>
    <row r="357" spans="1:7" ht="15.75" thickBot="1" x14ac:dyDescent="0.3">
      <c r="A357" s="51" t="s">
        <v>0</v>
      </c>
      <c r="B357" s="6" t="s">
        <v>1</v>
      </c>
      <c r="C357" s="52" t="s">
        <v>2</v>
      </c>
      <c r="D357" s="7" t="s">
        <v>3</v>
      </c>
      <c r="E357" s="93" t="s">
        <v>173</v>
      </c>
      <c r="F357" s="5" t="s">
        <v>174</v>
      </c>
      <c r="G357" s="53" t="s">
        <v>152</v>
      </c>
    </row>
    <row r="358" spans="1:7" s="77" customFormat="1" ht="101.25" x14ac:dyDescent="0.2">
      <c r="A358" s="73">
        <v>1</v>
      </c>
      <c r="B358" s="71"/>
      <c r="C358" s="71" t="s">
        <v>204</v>
      </c>
      <c r="D358" s="54" t="s">
        <v>380</v>
      </c>
      <c r="E358" s="91"/>
      <c r="F358" s="74">
        <v>5</v>
      </c>
      <c r="G358" s="78">
        <f t="shared" ref="G358:G363" si="13">E358*F358</f>
        <v>0</v>
      </c>
    </row>
    <row r="359" spans="1:7" s="77" customFormat="1" ht="33.75" x14ac:dyDescent="0.2">
      <c r="A359" s="73">
        <v>2</v>
      </c>
      <c r="B359" s="71"/>
      <c r="C359" s="71" t="s">
        <v>204</v>
      </c>
      <c r="D359" s="54" t="s">
        <v>381</v>
      </c>
      <c r="E359" s="91"/>
      <c r="F359" s="74">
        <v>15</v>
      </c>
      <c r="G359" s="78">
        <f t="shared" si="13"/>
        <v>0</v>
      </c>
    </row>
    <row r="360" spans="1:7" s="77" customFormat="1" ht="67.5" x14ac:dyDescent="0.2">
      <c r="A360" s="73">
        <v>3</v>
      </c>
      <c r="B360" s="71"/>
      <c r="C360" s="71" t="s">
        <v>204</v>
      </c>
      <c r="D360" s="54" t="s">
        <v>382</v>
      </c>
      <c r="E360" s="91"/>
      <c r="F360" s="74">
        <v>100</v>
      </c>
      <c r="G360" s="78">
        <f t="shared" si="13"/>
        <v>0</v>
      </c>
    </row>
    <row r="361" spans="1:7" s="77" customFormat="1" ht="67.5" x14ac:dyDescent="0.2">
      <c r="A361" s="73">
        <v>4</v>
      </c>
      <c r="B361" s="71"/>
      <c r="C361" s="71" t="s">
        <v>204</v>
      </c>
      <c r="D361" s="11" t="s">
        <v>383</v>
      </c>
      <c r="E361" s="91"/>
      <c r="F361" s="74">
        <v>50</v>
      </c>
      <c r="G361" s="78">
        <f t="shared" si="13"/>
        <v>0</v>
      </c>
    </row>
    <row r="362" spans="1:7" s="77" customFormat="1" ht="78.75" x14ac:dyDescent="0.2">
      <c r="A362" s="73">
        <f t="shared" ref="A362:A370" si="14">A361+1</f>
        <v>5</v>
      </c>
      <c r="B362" s="71"/>
      <c r="C362" s="71" t="s">
        <v>204</v>
      </c>
      <c r="D362" s="11" t="s">
        <v>384</v>
      </c>
      <c r="E362" s="91"/>
      <c r="F362" s="74">
        <v>10</v>
      </c>
      <c r="G362" s="78">
        <f t="shared" si="13"/>
        <v>0</v>
      </c>
    </row>
    <row r="363" spans="1:7" s="77" customFormat="1" ht="90" x14ac:dyDescent="0.2">
      <c r="A363" s="73">
        <f t="shared" si="14"/>
        <v>6</v>
      </c>
      <c r="B363" s="71"/>
      <c r="C363" s="71" t="s">
        <v>204</v>
      </c>
      <c r="D363" s="54" t="s">
        <v>385</v>
      </c>
      <c r="E363" s="91"/>
      <c r="F363" s="74">
        <v>20</v>
      </c>
      <c r="G363" s="78">
        <f t="shared" si="13"/>
        <v>0</v>
      </c>
    </row>
    <row r="364" spans="1:7" s="77" customFormat="1" ht="90" x14ac:dyDescent="0.2">
      <c r="A364" s="73">
        <f t="shared" si="14"/>
        <v>7</v>
      </c>
      <c r="B364" s="71"/>
      <c r="C364" s="71" t="s">
        <v>204</v>
      </c>
      <c r="D364" s="11" t="s">
        <v>386</v>
      </c>
      <c r="E364" s="91"/>
      <c r="F364" s="74">
        <v>5</v>
      </c>
      <c r="G364" s="78">
        <f>E364*F364</f>
        <v>0</v>
      </c>
    </row>
    <row r="365" spans="1:7" s="77" customFormat="1" ht="112.5" x14ac:dyDescent="0.2">
      <c r="A365" s="73">
        <f t="shared" si="14"/>
        <v>8</v>
      </c>
      <c r="B365" s="71"/>
      <c r="C365" s="71" t="s">
        <v>204</v>
      </c>
      <c r="D365" s="11" t="s">
        <v>387</v>
      </c>
      <c r="E365" s="91"/>
      <c r="F365" s="74">
        <v>2</v>
      </c>
      <c r="G365" s="78">
        <f t="shared" ref="G365:G376" si="15">E365*F365</f>
        <v>0</v>
      </c>
    </row>
    <row r="366" spans="1:7" s="77" customFormat="1" ht="112.5" x14ac:dyDescent="0.2">
      <c r="A366" s="73">
        <f t="shared" si="14"/>
        <v>9</v>
      </c>
      <c r="B366" s="71"/>
      <c r="C366" s="71" t="s">
        <v>204</v>
      </c>
      <c r="D366" s="11" t="s">
        <v>388</v>
      </c>
      <c r="E366" s="91"/>
      <c r="F366" s="74">
        <v>2</v>
      </c>
      <c r="G366" s="78">
        <f t="shared" si="15"/>
        <v>0</v>
      </c>
    </row>
    <row r="367" spans="1:7" s="77" customFormat="1" ht="157.5" x14ac:dyDescent="0.2">
      <c r="A367" s="73">
        <f t="shared" si="14"/>
        <v>10</v>
      </c>
      <c r="B367" s="71"/>
      <c r="C367" s="71" t="s">
        <v>204</v>
      </c>
      <c r="D367" s="11" t="s">
        <v>389</v>
      </c>
      <c r="E367" s="91"/>
      <c r="F367" s="74">
        <v>2</v>
      </c>
      <c r="G367" s="78">
        <f t="shared" si="15"/>
        <v>0</v>
      </c>
    </row>
    <row r="368" spans="1:7" s="77" customFormat="1" ht="146.25" x14ac:dyDescent="0.2">
      <c r="A368" s="73">
        <v>11</v>
      </c>
      <c r="B368" s="71"/>
      <c r="C368" s="71" t="s">
        <v>204</v>
      </c>
      <c r="D368" s="54" t="s">
        <v>414</v>
      </c>
      <c r="E368" s="91"/>
      <c r="F368" s="74">
        <v>2</v>
      </c>
      <c r="G368" s="78">
        <f t="shared" si="15"/>
        <v>0</v>
      </c>
    </row>
    <row r="369" spans="1:7" s="77" customFormat="1" ht="67.5" x14ac:dyDescent="0.2">
      <c r="A369" s="73">
        <v>12</v>
      </c>
      <c r="B369" s="71"/>
      <c r="C369" s="71" t="s">
        <v>204</v>
      </c>
      <c r="D369" s="11" t="s">
        <v>390</v>
      </c>
      <c r="E369" s="91"/>
      <c r="F369" s="74">
        <v>20</v>
      </c>
      <c r="G369" s="78">
        <f t="shared" si="15"/>
        <v>0</v>
      </c>
    </row>
    <row r="370" spans="1:7" s="77" customFormat="1" ht="56.25" x14ac:dyDescent="0.2">
      <c r="A370" s="73">
        <f t="shared" si="14"/>
        <v>13</v>
      </c>
      <c r="B370" s="71"/>
      <c r="C370" s="71" t="s">
        <v>204</v>
      </c>
      <c r="D370" s="11" t="s">
        <v>391</v>
      </c>
      <c r="E370" s="91"/>
      <c r="F370" s="74">
        <v>20</v>
      </c>
      <c r="G370" s="78">
        <f t="shared" si="15"/>
        <v>0</v>
      </c>
    </row>
    <row r="371" spans="1:7" s="77" customFormat="1" ht="78.75" x14ac:dyDescent="0.2">
      <c r="A371" s="73">
        <v>14</v>
      </c>
      <c r="B371" s="71"/>
      <c r="C371" s="71" t="s">
        <v>204</v>
      </c>
      <c r="D371" s="11" t="s">
        <v>392</v>
      </c>
      <c r="E371" s="91"/>
      <c r="F371" s="74">
        <v>15</v>
      </c>
      <c r="G371" s="78">
        <f t="shared" si="15"/>
        <v>0</v>
      </c>
    </row>
    <row r="372" spans="1:7" s="77" customFormat="1" ht="78.75" x14ac:dyDescent="0.2">
      <c r="A372" s="73">
        <v>15</v>
      </c>
      <c r="B372" s="71"/>
      <c r="C372" s="71" t="s">
        <v>204</v>
      </c>
      <c r="D372" s="11" t="s">
        <v>393</v>
      </c>
      <c r="E372" s="91"/>
      <c r="F372" s="74">
        <v>10</v>
      </c>
      <c r="G372" s="78">
        <f t="shared" si="15"/>
        <v>0</v>
      </c>
    </row>
    <row r="373" spans="1:7" s="77" customFormat="1" ht="101.25" x14ac:dyDescent="0.2">
      <c r="A373" s="73">
        <v>16</v>
      </c>
      <c r="B373" s="71"/>
      <c r="C373" s="71" t="s">
        <v>204</v>
      </c>
      <c r="D373" s="11" t="s">
        <v>394</v>
      </c>
      <c r="E373" s="91"/>
      <c r="F373" s="74">
        <v>3</v>
      </c>
      <c r="G373" s="78">
        <f t="shared" si="15"/>
        <v>0</v>
      </c>
    </row>
    <row r="374" spans="1:7" s="77" customFormat="1" ht="123.75" x14ac:dyDescent="0.2">
      <c r="A374" s="73">
        <v>17</v>
      </c>
      <c r="B374" s="71"/>
      <c r="C374" s="71" t="s">
        <v>204</v>
      </c>
      <c r="D374" s="54" t="s">
        <v>395</v>
      </c>
      <c r="E374" s="91"/>
      <c r="F374" s="74">
        <v>4</v>
      </c>
      <c r="G374" s="78">
        <f t="shared" si="15"/>
        <v>0</v>
      </c>
    </row>
    <row r="375" spans="1:7" s="77" customFormat="1" ht="67.5" x14ac:dyDescent="0.2">
      <c r="A375" s="73">
        <v>18</v>
      </c>
      <c r="B375" s="71"/>
      <c r="C375" s="71" t="s">
        <v>204</v>
      </c>
      <c r="D375" s="11" t="s">
        <v>396</v>
      </c>
      <c r="E375" s="91"/>
      <c r="F375" s="74">
        <v>6</v>
      </c>
      <c r="G375" s="78">
        <f t="shared" si="15"/>
        <v>0</v>
      </c>
    </row>
    <row r="376" spans="1:7" s="77" customFormat="1" ht="67.5" x14ac:dyDescent="0.2">
      <c r="A376" s="73">
        <v>19</v>
      </c>
      <c r="B376" s="71"/>
      <c r="C376" s="71" t="s">
        <v>204</v>
      </c>
      <c r="D376" s="11" t="s">
        <v>397</v>
      </c>
      <c r="E376" s="91"/>
      <c r="F376" s="74">
        <v>5</v>
      </c>
      <c r="G376" s="78">
        <f t="shared" si="15"/>
        <v>0</v>
      </c>
    </row>
    <row r="377" spans="1:7" x14ac:dyDescent="0.25">
      <c r="A377" s="55" t="s">
        <v>166</v>
      </c>
      <c r="B377" s="56" t="s">
        <v>7</v>
      </c>
      <c r="C377" s="57"/>
      <c r="D377" s="58" t="s">
        <v>375</v>
      </c>
      <c r="E377" s="32"/>
      <c r="F377" s="59"/>
      <c r="G377" s="33">
        <f>SUM(G358:G376)</f>
        <v>0</v>
      </c>
    </row>
    <row r="378" spans="1:7" x14ac:dyDescent="0.25">
      <c r="A378" s="60"/>
      <c r="B378" s="61"/>
      <c r="C378" s="62"/>
      <c r="D378" s="63"/>
      <c r="E378" s="94"/>
      <c r="F378" s="64"/>
      <c r="G378" s="65"/>
    </row>
    <row r="379" spans="1:7" ht="15.75" x14ac:dyDescent="0.25">
      <c r="A379" s="95" t="s">
        <v>192</v>
      </c>
      <c r="B379" s="95"/>
      <c r="C379" s="95"/>
      <c r="D379" s="95"/>
      <c r="E379" s="95"/>
      <c r="F379" s="105">
        <f>SUM(G377,G354,G343,G343,G322,G268,G237,G9,G204)</f>
        <v>0</v>
      </c>
      <c r="G379" s="105"/>
    </row>
  </sheetData>
  <mergeCells count="52">
    <mergeCell ref="A60:D60"/>
    <mergeCell ref="F379:G379"/>
    <mergeCell ref="A1:G1"/>
    <mergeCell ref="A2:B2"/>
    <mergeCell ref="A9:B9"/>
    <mergeCell ref="A11:B11"/>
    <mergeCell ref="A12:B12"/>
    <mergeCell ref="A202:D202"/>
    <mergeCell ref="A62:B62"/>
    <mergeCell ref="A63:B63"/>
    <mergeCell ref="A72:D72"/>
    <mergeCell ref="A74:B74"/>
    <mergeCell ref="A75:B75"/>
    <mergeCell ref="A126:D126"/>
    <mergeCell ref="A128:B128"/>
    <mergeCell ref="A129:B129"/>
    <mergeCell ref="A178:D178"/>
    <mergeCell ref="A180:B180"/>
    <mergeCell ref="A181:B181"/>
    <mergeCell ref="A270:B270"/>
    <mergeCell ref="A204:B204"/>
    <mergeCell ref="D204:F204"/>
    <mergeCell ref="A206:B206"/>
    <mergeCell ref="A237:B237"/>
    <mergeCell ref="A239:B239"/>
    <mergeCell ref="A240:B240"/>
    <mergeCell ref="A246:D246"/>
    <mergeCell ref="A248:B248"/>
    <mergeCell ref="A249:B249"/>
    <mergeCell ref="A266:F266"/>
    <mergeCell ref="A268:B268"/>
    <mergeCell ref="A306:B306"/>
    <mergeCell ref="A271:B271"/>
    <mergeCell ref="D271:G271"/>
    <mergeCell ref="A284:F284"/>
    <mergeCell ref="A286:B286"/>
    <mergeCell ref="A287:B287"/>
    <mergeCell ref="D287:G287"/>
    <mergeCell ref="A295:F295"/>
    <mergeCell ref="A297:B297"/>
    <mergeCell ref="A298:B298"/>
    <mergeCell ref="D298:G298"/>
    <mergeCell ref="A304:F304"/>
    <mergeCell ref="A343:B343"/>
    <mergeCell ref="A345:B345"/>
    <mergeCell ref="A354:B354"/>
    <mergeCell ref="A307:B307"/>
    <mergeCell ref="D307:G307"/>
    <mergeCell ref="A320:F320"/>
    <mergeCell ref="A322:B322"/>
    <mergeCell ref="D322:F322"/>
    <mergeCell ref="A324:B3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80A0D55CE2DB4EBD872BDD0B733C47" ma:contentTypeVersion="18" ma:contentTypeDescription="Crear nuevo documento." ma:contentTypeScope="" ma:versionID="773f3f2c13b84ffc13629176e1d2613b">
  <xsd:schema xmlns:xsd="http://www.w3.org/2001/XMLSchema" xmlns:xs="http://www.w3.org/2001/XMLSchema" xmlns:p="http://schemas.microsoft.com/office/2006/metadata/properties" xmlns:ns2="74d71438-6911-4910-9942-66aea097cd67" xmlns:ns3="3ecf1f3c-7095-4170-956c-9bb078c8fd0e" targetNamespace="http://schemas.microsoft.com/office/2006/metadata/properties" ma:root="true" ma:fieldsID="874365ef55ef6f36f1b0a68a91ef7203" ns2:_="" ns3:_="">
    <xsd:import namespace="74d71438-6911-4910-9942-66aea097cd67"/>
    <xsd:import namespace="3ecf1f3c-7095-4170-956c-9bb078c8fd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71438-6911-4910-9942-66aea097c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75205c-aeec-4ffd-b8da-7772a674f8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f1f3c-7095-4170-956c-9bb078c8fd0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9e2c3b3-7236-4822-824f-366ac4e83cec}" ma:internalName="TaxCatchAll" ma:showField="CatchAllData" ma:web="3ecf1f3c-7095-4170-956c-9bb078c8fd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cf1f3c-7095-4170-956c-9bb078c8fd0e" xsi:nil="true"/>
    <lcf76f155ced4ddcb4097134ff3c332f xmlns="74d71438-6911-4910-9942-66aea097cd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5D58FD-0C68-4959-9D5E-391A0528F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71438-6911-4910-9942-66aea097cd67"/>
    <ds:schemaRef ds:uri="3ecf1f3c-7095-4170-956c-9bb078c8fd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EB599B-8865-40D1-99ED-B2E161601DB5}">
  <ds:schemaRefs>
    <ds:schemaRef ds:uri="http://schemas.microsoft.com/sharepoint/v3/contenttype/forms"/>
  </ds:schemaRefs>
</ds:datastoreItem>
</file>

<file path=customXml/itemProps3.xml><?xml version="1.0" encoding="utf-8"?>
<ds:datastoreItem xmlns:ds="http://schemas.openxmlformats.org/officeDocument/2006/customXml" ds:itemID="{7DDE7A7F-8761-4890-ABE3-58A4BECE4E6D}">
  <ds:schemaRefs>
    <ds:schemaRef ds:uri="http://schemas.microsoft.com/office/2006/metadata/properties"/>
    <ds:schemaRef ds:uri="http://schemas.microsoft.com/office/infopath/2007/PartnerControls"/>
    <ds:schemaRef ds:uri="3ecf1f3c-7095-4170-956c-9bb078c8fd0e"/>
    <ds:schemaRef ds:uri="74d71438-6911-4910-9942-66aea097cd6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2521002 Presupuesto </vt:lpstr>
      <vt:lpstr>'2521002 Presupuesto '!OLE_LINK1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2016-02-08T11:59:19Z</cp:lastPrinted>
  <dcterms:created xsi:type="dcterms:W3CDTF">2011-11-25T10:27:49Z</dcterms:created>
  <dcterms:modified xsi:type="dcterms:W3CDTF">2025-05-06T09:04:26Z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0x0101001180A0D55CE2DB4EBD872BDD0B733C47</vt:lpwstr>
  </property>
  <property fmtid="{D5CDD505-2E9C-101B-9397-08002B2CF9AE}" pid="3" name="MediaServiceImageTags">
    <vt:lpwstr/>
  </property>
</Properties>
</file>