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2000/2422011 Mantenimiento de Exutores/PLIEGOS/"/>
    </mc:Choice>
  </mc:AlternateContent>
  <xr:revisionPtr revIDLastSave="135" documentId="8_{FFEEE18B-CC59-44F7-93EC-CFE48004CE4B}" xr6:coauthVersionLast="47" xr6:coauthVersionMax="47" xr10:uidLastSave="{ADC2A87A-D3CB-4263-8414-C30F6DF80CD7}"/>
  <bookViews>
    <workbookView xWindow="-120" yWindow="-120" windowWidth="29040" windowHeight="17520" xr2:uid="{3D706B5A-E3BF-450E-9148-F584388C9A85}"/>
  </bookViews>
  <sheets>
    <sheet name="2422011 Mediciones" sheetId="2" r:id="rId1"/>
  </sheets>
  <definedNames>
    <definedName name="_xlnm.Print_Area" localSheetId="0">'2422011 Mediciones'!$A$3:$H$168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3" i="2" l="1"/>
  <c r="H156" i="2"/>
  <c r="H155" i="2"/>
  <c r="H154" i="2"/>
  <c r="H153" i="2"/>
  <c r="H144" i="2"/>
  <c r="H143" i="2"/>
  <c r="H142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E93" i="2"/>
  <c r="D93" i="2"/>
  <c r="E88" i="2"/>
  <c r="D88" i="2"/>
  <c r="H80" i="2"/>
  <c r="H79" i="2"/>
  <c r="H78" i="2"/>
  <c r="H58" i="2"/>
  <c r="H56" i="2"/>
  <c r="H50" i="2"/>
  <c r="E44" i="2"/>
  <c r="D44" i="2"/>
  <c r="H35" i="2"/>
  <c r="H28" i="2"/>
  <c r="H27" i="2"/>
  <c r="H37" i="2"/>
  <c r="H8" i="2"/>
  <c r="H7" i="2"/>
  <c r="H145" i="2" l="1"/>
  <c r="H164" i="2"/>
  <c r="H166" i="2" s="1"/>
  <c r="H138" i="2"/>
  <c r="H36" i="2"/>
  <c r="H15" i="2"/>
  <c r="H87" i="2"/>
  <c r="H77" i="2"/>
  <c r="H67" i="2"/>
  <c r="H57" i="2"/>
  <c r="H34" i="2"/>
  <c r="H24" i="2"/>
  <c r="H14" i="2"/>
  <c r="H5" i="2"/>
  <c r="H86" i="2"/>
  <c r="H43" i="2"/>
  <c r="H33" i="2"/>
  <c r="H23" i="2"/>
  <c r="H13" i="2"/>
  <c r="H85" i="2"/>
  <c r="H75" i="2"/>
  <c r="H65" i="2"/>
  <c r="H55" i="2"/>
  <c r="H42" i="2"/>
  <c r="H32" i="2"/>
  <c r="H22" i="2"/>
  <c r="H12" i="2"/>
  <c r="H84" i="2"/>
  <c r="H74" i="2"/>
  <c r="H64" i="2"/>
  <c r="H54" i="2"/>
  <c r="H41" i="2"/>
  <c r="H31" i="2"/>
  <c r="H21" i="2"/>
  <c r="H11" i="2"/>
  <c r="H83" i="2"/>
  <c r="H73" i="2"/>
  <c r="H63" i="2"/>
  <c r="H53" i="2"/>
  <c r="H40" i="2"/>
  <c r="H30" i="2"/>
  <c r="H20" i="2"/>
  <c r="H10" i="2"/>
  <c r="H82" i="2"/>
  <c r="H72" i="2"/>
  <c r="H62" i="2"/>
  <c r="H52" i="2"/>
  <c r="H39" i="2"/>
  <c r="H29" i="2"/>
  <c r="H19" i="2"/>
  <c r="H9" i="2"/>
  <c r="H81" i="2"/>
  <c r="H71" i="2"/>
  <c r="H61" i="2"/>
  <c r="H51" i="2"/>
  <c r="H60" i="2"/>
  <c r="H59" i="2"/>
  <c r="H16" i="2"/>
  <c r="H66" i="2"/>
  <c r="H38" i="2"/>
  <c r="H48" i="2"/>
  <c r="H76" i="2"/>
  <c r="H92" i="2"/>
  <c r="H93" i="2" s="1"/>
  <c r="H17" i="2"/>
  <c r="H68" i="2"/>
  <c r="H18" i="2"/>
  <c r="H69" i="2"/>
  <c r="H70" i="2"/>
  <c r="H25" i="2"/>
  <c r="H49" i="2"/>
  <c r="F6" i="2"/>
  <c r="H6" i="2" s="1"/>
  <c r="H26" i="2"/>
  <c r="H147" i="2" l="1"/>
  <c r="H88" i="2"/>
  <c r="H44" i="2"/>
  <c r="H95" i="2" l="1"/>
  <c r="H168" i="2" s="1"/>
</calcChain>
</file>

<file path=xl/sharedStrings.xml><?xml version="1.0" encoding="utf-8"?>
<sst xmlns="http://schemas.openxmlformats.org/spreadsheetml/2006/main" count="292" uniqueCount="204">
  <si>
    <t>NUM.</t>
  </si>
  <si>
    <t>NAVE</t>
  </si>
  <si>
    <t>MODULO</t>
  </si>
  <si>
    <t>INSTALACIONES</t>
  </si>
  <si>
    <t>IMPORTE</t>
  </si>
  <si>
    <t>COSTE/AÑO</t>
  </si>
  <si>
    <t>MEDICIÓN</t>
  </si>
  <si>
    <t>A 1.1.</t>
  </si>
  <si>
    <t>Mod 1</t>
  </si>
  <si>
    <t>Mod 2</t>
  </si>
  <si>
    <t>A 1.2.</t>
  </si>
  <si>
    <t>Mod 5</t>
  </si>
  <si>
    <t>Mod 6</t>
  </si>
  <si>
    <t>Mod 7</t>
  </si>
  <si>
    <t>Mod 8</t>
  </si>
  <si>
    <t>A 2.2.</t>
  </si>
  <si>
    <t>Mod 16</t>
  </si>
  <si>
    <t>Mod 17</t>
  </si>
  <si>
    <t>Mod 18</t>
  </si>
  <si>
    <t>Mod 19</t>
  </si>
  <si>
    <t>A 4.1.</t>
  </si>
  <si>
    <t>Mod 29</t>
  </si>
  <si>
    <t>Mod 30</t>
  </si>
  <si>
    <t>Mod 31</t>
  </si>
  <si>
    <t>Mod 32</t>
  </si>
  <si>
    <t>Mod 33</t>
  </si>
  <si>
    <t>A 4.2.</t>
  </si>
  <si>
    <t>Mod 35</t>
  </si>
  <si>
    <t>Mod 36</t>
  </si>
  <si>
    <t>Mod 37</t>
  </si>
  <si>
    <t>Mod 38</t>
  </si>
  <si>
    <t>A 5.1.</t>
  </si>
  <si>
    <t>Mod 41</t>
  </si>
  <si>
    <t>Mod 42</t>
  </si>
  <si>
    <t>Mod 43</t>
  </si>
  <si>
    <t>Mod 45</t>
  </si>
  <si>
    <t>Mod 46</t>
  </si>
  <si>
    <t>Mod 47</t>
  </si>
  <si>
    <t>A 5.2.</t>
  </si>
  <si>
    <t>Mod 50</t>
  </si>
  <si>
    <t>Mod 51</t>
  </si>
  <si>
    <t>Mod 52</t>
  </si>
  <si>
    <t>A.7.1.2.</t>
  </si>
  <si>
    <t>Mod 60</t>
  </si>
  <si>
    <t>A 8.1.2.</t>
  </si>
  <si>
    <t>Mod 71-72-73-74-75</t>
  </si>
  <si>
    <t>A 8.2.1.</t>
  </si>
  <si>
    <t>Mod 81</t>
  </si>
  <si>
    <t>Mod 82</t>
  </si>
  <si>
    <t>Mod 83</t>
  </si>
  <si>
    <t>Mod 84</t>
  </si>
  <si>
    <t>Mod 85</t>
  </si>
  <si>
    <t>A 8.2.2.</t>
  </si>
  <si>
    <t>Mod 90</t>
  </si>
  <si>
    <t>A 8.3.1.</t>
  </si>
  <si>
    <t>Mod 95</t>
  </si>
  <si>
    <t>Pasillo A 8.3.</t>
  </si>
  <si>
    <t>A 8.3.2.</t>
  </si>
  <si>
    <t>Mod 96</t>
  </si>
  <si>
    <t>TOTAL</t>
  </si>
  <si>
    <t>A 11-12-13</t>
  </si>
  <si>
    <t>A 19.1.</t>
  </si>
  <si>
    <t>Mod 118-119</t>
  </si>
  <si>
    <t>Mod 120-121</t>
  </si>
  <si>
    <t>A 19.2.</t>
  </si>
  <si>
    <t>Mod 122-123-125</t>
  </si>
  <si>
    <t>A 20-21</t>
  </si>
  <si>
    <t>Mod 127</t>
  </si>
  <si>
    <t>A 22.1.</t>
  </si>
  <si>
    <t>Mod 136</t>
  </si>
  <si>
    <t>A 23.1.</t>
  </si>
  <si>
    <t>Mod 140</t>
  </si>
  <si>
    <t>A 23.2.</t>
  </si>
  <si>
    <t>Mod 143</t>
  </si>
  <si>
    <t>A 24.1</t>
  </si>
  <si>
    <t>Mod 145-146-147-148</t>
  </si>
  <si>
    <t>A 24.2</t>
  </si>
  <si>
    <t>Mod 150</t>
  </si>
  <si>
    <t>A 25.1.</t>
  </si>
  <si>
    <t>Mod 152-153</t>
  </si>
  <si>
    <t>Mod 154</t>
  </si>
  <si>
    <t>A 25.2</t>
  </si>
  <si>
    <t>Mod 155-156-157</t>
  </si>
  <si>
    <t>Mod 158</t>
  </si>
  <si>
    <t>A 26.1.</t>
  </si>
  <si>
    <t>Mod 161</t>
  </si>
  <si>
    <t>Mod 162</t>
  </si>
  <si>
    <t>Mod 163-164</t>
  </si>
  <si>
    <t>A 26.2.</t>
  </si>
  <si>
    <t>Mod 165-166</t>
  </si>
  <si>
    <t>Mod 167</t>
  </si>
  <si>
    <t>Mod 168</t>
  </si>
  <si>
    <t>A 31.1.</t>
  </si>
  <si>
    <t>Mod 180-181</t>
  </si>
  <si>
    <t>Mod 182-183</t>
  </si>
  <si>
    <t>A 31.2.</t>
  </si>
  <si>
    <t>Mod 185</t>
  </si>
  <si>
    <t>Mod 186</t>
  </si>
  <si>
    <t>Mod 187</t>
  </si>
  <si>
    <t>Mod 188</t>
  </si>
  <si>
    <t>A 32.1</t>
  </si>
  <si>
    <t>Mod 190</t>
  </si>
  <si>
    <t>Mod 191</t>
  </si>
  <si>
    <t>Mod  192</t>
  </si>
  <si>
    <t>Mod 193</t>
  </si>
  <si>
    <t>A 32.2</t>
  </si>
  <si>
    <t>Mod 195-196</t>
  </si>
  <si>
    <t>Mod 197-198</t>
  </si>
  <si>
    <t>A 33.1</t>
  </si>
  <si>
    <t>Mod 200-203</t>
  </si>
  <si>
    <t>A 33.2</t>
  </si>
  <si>
    <t>Mod 205-206</t>
  </si>
  <si>
    <t>Mod 207-208</t>
  </si>
  <si>
    <t>A 34.1</t>
  </si>
  <si>
    <t>Mod 209</t>
  </si>
  <si>
    <t>A 34.2</t>
  </si>
  <si>
    <t>Mod 215 - 216</t>
  </si>
  <si>
    <t>A 36.1</t>
  </si>
  <si>
    <t>Mod 233 - 234 - 235 - 236</t>
  </si>
  <si>
    <t>ZAM</t>
  </si>
  <si>
    <t>Mod 237</t>
  </si>
  <si>
    <t>Mod 239</t>
  </si>
  <si>
    <t>A) TOTAL MANTENIMIENTO PREVENTIVO 3 AÑOS</t>
  </si>
  <si>
    <t>CAPITULO</t>
  </si>
  <si>
    <t>02</t>
  </si>
  <si>
    <t>MATERIALES Y MANO DE OBRA</t>
  </si>
  <si>
    <t>UM</t>
  </si>
  <si>
    <t>DESCRIPCION</t>
  </si>
  <si>
    <t>P.U.</t>
  </si>
  <si>
    <t>UD</t>
  </si>
  <si>
    <t>Suministro e instalación de seta de emergencia en cuadro de control</t>
  </si>
  <si>
    <t>Suministro e instalación de zumbador acústico en cuadro de control</t>
  </si>
  <si>
    <t>Sustitución de  motor en  barrera automática/cortina de humo  situada a 10 m de altura, contemplando:
Desmontaje de cajon de chapa envolvente de la barrera, accediendo con  elevador de tijera.
Desmontaje de la barrera  automática  de su alojamiento.
Sustitución del motor eléctrico y de la  fuente de alimentación.
Posterior Montaje del cajon  de chapa envolvente y de la barrera.</t>
  </si>
  <si>
    <t>Precio/Hora técnico especialista en horario normal de  lunes a viernes de las 8:00 a 18:00 h.</t>
  </si>
  <si>
    <t>Precio/Hora técnico especialista en horario extraordinario de  lunes a viernes de las 18:00 a 8:00 h. o festivos</t>
  </si>
  <si>
    <t xml:space="preserve">CAPITULO </t>
  </si>
  <si>
    <t>03</t>
  </si>
  <si>
    <t>MEDIOS DE ELEVACIÓN</t>
  </si>
  <si>
    <t>DIA</t>
  </si>
  <si>
    <t>Suministro de tijera eléctrica de 15metros.</t>
  </si>
  <si>
    <t>Suministro de brazo articulado eléctrico 20metros</t>
  </si>
  <si>
    <t>Transporte y recogida de cualquier tipo de elemento de elevación.</t>
  </si>
  <si>
    <t>B) TOTAL MANTENIMIENTO CORRECTIVO 3 AÑOS</t>
  </si>
  <si>
    <t>INSPECCIONES Y LEGALIZACIONES</t>
  </si>
  <si>
    <t>Realización de Prueba Nivel A según RD 2060/2008, incluyendo costes de servicios de organismos oficiales</t>
  </si>
  <si>
    <t>Realización de Prueba Nivel B según RD 2060/2008, incluyendo costes de servicios de organismos oficiales</t>
  </si>
  <si>
    <t>Realización de Prueba Nivel C según RD 2060/2008, incluyendo costes de servicios de organismos oficiales</t>
  </si>
  <si>
    <t>Legalización instalación de aire comprimido (Superficie 2.500 m2), que incluyá:</t>
  </si>
  <si>
    <t>Memoria descriptiva instalación</t>
  </si>
  <si>
    <t>Planos de la instalación</t>
  </si>
  <si>
    <t>Cumplimentación de impresos EP-1 y firma de certificados EP-2</t>
  </si>
  <si>
    <t>Entrega de la documentación a una E.I.C. Abonando tasas correspondientes</t>
  </si>
  <si>
    <t>Asistencia Técnica presencial en caso de posible inspección aleatoria por parte del Dpto. de Industria de la Generalitat, Entidad Oficial de Inspección y Control Técnico</t>
  </si>
  <si>
    <t>Derechos de visado y servicios de organismos oficiales</t>
  </si>
  <si>
    <t>Coste anual  de revisión adicional estandar (1 compresor y 12 exutores) según protocolo de mantenimiento reflejado en el Pliego de Prescripciones Técnicas (pág. 4)</t>
  </si>
  <si>
    <t>C) TOTAL MANTENIMIENTO NORMATIVO 3 AÑOS</t>
  </si>
  <si>
    <t>IMPORTE TOTAL LICITACIÓN</t>
  </si>
  <si>
    <t>Suministro, colocación, sustitución de Tarjeta señal averías</t>
  </si>
  <si>
    <t>Suministro, colocación, sustitución de Cilindro neumático de simple efecto</t>
  </si>
  <si>
    <t>Suministro, colocación, sustitución de Distribuidor neumático de cuadro de control</t>
  </si>
  <si>
    <t>Suministro, colocación, sustitución de Conmutador eléctrico de cuadro de control</t>
  </si>
  <si>
    <t>Suministro, colocación, sustitución de Amplificador y sensor de lluvia</t>
  </si>
  <si>
    <t>Suministro, colocación, sustitución de Fusible térmico doble</t>
  </si>
  <si>
    <t>Suministro, colocación, sustitución de Tarjeta sensor de lluvia</t>
  </si>
  <si>
    <t>Suministro, colocación, sustitución de conjunto de Baterías 12 v 7 Ah en cuadro de control</t>
  </si>
  <si>
    <t>Suministro y colocación de carteles de señalización de 210 x 297, indicando posición de botoneras de exutorios.</t>
  </si>
  <si>
    <t>Suministro, colocación, sustitución de correa de transmisión de compresor</t>
  </si>
  <si>
    <t>Suministro, colocación, sustitución de electroválvula de cuadro de control</t>
  </si>
  <si>
    <t>Suministro, colocación, sustitución de presostato de cuadro de control</t>
  </si>
  <si>
    <t>Suministro, colocación, sustitución de sensor de temperatura</t>
  </si>
  <si>
    <t>Suministro, colocación, sustitución de filtro de aire de compresor</t>
  </si>
  <si>
    <t>Suministro, colocación, sustitución de purga autómatica de compresor</t>
  </si>
  <si>
    <t>Suministro, colocación, sustitución de compresor de 25 lts, incluyendo la  legalización.</t>
  </si>
  <si>
    <t>Suministro, colocación, sustitución de compresor de 50 lts, incluyendo la  legalización.</t>
  </si>
  <si>
    <t>Suministro, colocación, sustitución de compresor de 100 lts, incluyendo la  legalización.</t>
  </si>
  <si>
    <t>Suministro, colocación, sustitución de compresor de 200 lts, incluyendo la  legalización.</t>
  </si>
  <si>
    <t>Suministro, colocación, sustitución de compresor de 270 lts, incluyendo la  legalización.</t>
  </si>
  <si>
    <t>Suministro, colocación, sustitución de compresor de 500 lts, incluyendo la  legalización.</t>
  </si>
  <si>
    <t>Suministro y sustitución  de filtro regulador de compresor</t>
  </si>
  <si>
    <t>Suministro y sustitución de filtro de aire para motor compresor</t>
  </si>
  <si>
    <t>Suministro y sustitución de presostato para compresor</t>
  </si>
  <si>
    <t>Suministro y sustitución manómetro de servicio</t>
  </si>
  <si>
    <t>Suministro y sustitución bobina para electroválvula cuadro de control</t>
  </si>
  <si>
    <t>BZ2 A 1.2.</t>
  </si>
  <si>
    <t>A 30</t>
  </si>
  <si>
    <t>Mod 175</t>
  </si>
  <si>
    <t>Suministro y sustitución correa compresor</t>
  </si>
  <si>
    <t>Cambio de aceite y filtros</t>
  </si>
  <si>
    <t>Suministro y sustitución testigos cuadro electrico</t>
  </si>
  <si>
    <t>Suministro y sustitución pistón</t>
  </si>
  <si>
    <t>Suministro y sustitución cuadro de accionamiento 1 zona simple efecto</t>
  </si>
  <si>
    <t>Suministro y sustitución cuadro de accionamiento 2 zonas simple efecto</t>
  </si>
  <si>
    <t>PRECIO</t>
  </si>
  <si>
    <t>Exutores ZAL Port (BCN)</t>
  </si>
  <si>
    <t>Exutores ZAL Port (Prat)</t>
  </si>
  <si>
    <t>Exutores ZAL Port - Ciutat</t>
  </si>
  <si>
    <t>B) MANTENIMIENTO CORRECTIVO</t>
  </si>
  <si>
    <t>A) MANTENIMIENTO PREVENTIVO</t>
  </si>
  <si>
    <t>01</t>
  </si>
  <si>
    <t>01 MATERIALES Y MANO DE OBRA</t>
  </si>
  <si>
    <t>02 MEDIOS DE ELEVACIÓN</t>
  </si>
  <si>
    <t>C) MANTENIMIENTO NORMATIVO</t>
  </si>
  <si>
    <t>34 INSPECCIONES Y LEGALIZACIONES</t>
  </si>
  <si>
    <t>EXUTORES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</si>
</sst>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indexed="0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9" fontId="0" fillId="0" borderId="0" xfId="2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3" fontId="5" fillId="2" borderId="2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3" fontId="5" fillId="2" borderId="3" xfId="3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left"/>
    </xf>
    <xf numFmtId="3" fontId="5" fillId="2" borderId="4" xfId="3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left"/>
    </xf>
    <xf numFmtId="3" fontId="5" fillId="2" borderId="0" xfId="3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3" fontId="5" fillId="2" borderId="6" xfId="3" applyNumberFormat="1" applyFont="1" applyFill="1" applyBorder="1" applyAlignment="1">
      <alignment horizontal="center" vertical="center"/>
    </xf>
    <xf numFmtId="3" fontId="5" fillId="0" borderId="6" xfId="3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0" fontId="5" fillId="0" borderId="0" xfId="3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5" fillId="2" borderId="7" xfId="3" applyNumberFormat="1" applyFont="1" applyFill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164" fontId="5" fillId="0" borderId="8" xfId="3" applyNumberFormat="1" applyFont="1" applyBorder="1" applyAlignment="1">
      <alignment horizontal="left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164" fontId="5" fillId="0" borderId="3" xfId="3" applyNumberFormat="1" applyFont="1" applyBorder="1" applyAlignment="1">
      <alignment horizontal="left" vertical="center"/>
    </xf>
    <xf numFmtId="164" fontId="5" fillId="0" borderId="11" xfId="3" applyNumberFormat="1" applyFont="1" applyBorder="1" applyAlignment="1">
      <alignment horizontal="left" vertical="center"/>
    </xf>
    <xf numFmtId="164" fontId="5" fillId="0" borderId="6" xfId="3" applyNumberFormat="1" applyFont="1" applyBorder="1" applyAlignment="1">
      <alignment horizontal="left" vertical="center"/>
    </xf>
    <xf numFmtId="164" fontId="5" fillId="0" borderId="12" xfId="3" applyNumberFormat="1" applyFont="1" applyBorder="1" applyAlignment="1">
      <alignment horizontal="left" vertical="center"/>
    </xf>
    <xf numFmtId="164" fontId="5" fillId="0" borderId="4" xfId="3" applyNumberFormat="1" applyFont="1" applyBorder="1" applyAlignment="1">
      <alignment horizontal="left" vertical="center"/>
    </xf>
    <xf numFmtId="164" fontId="5" fillId="0" borderId="0" xfId="3" applyNumberFormat="1" applyFont="1" applyAlignment="1">
      <alignment horizontal="left" vertical="center"/>
    </xf>
    <xf numFmtId="164" fontId="5" fillId="0" borderId="13" xfId="3" applyNumberFormat="1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164" fontId="5" fillId="0" borderId="15" xfId="3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5" fillId="0" borderId="15" xfId="3" applyNumberFormat="1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3" fontId="5" fillId="0" borderId="3" xfId="3" applyNumberFormat="1" applyFont="1" applyBorder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3" fontId="5" fillId="2" borderId="14" xfId="3" applyNumberFormat="1" applyFont="1" applyFill="1" applyBorder="1" applyAlignment="1">
      <alignment horizontal="center" vertical="center"/>
    </xf>
    <xf numFmtId="164" fontId="12" fillId="4" borderId="0" xfId="3" applyNumberFormat="1" applyFont="1" applyFill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164" fontId="13" fillId="3" borderId="0" xfId="3" applyNumberFormat="1" applyFont="1" applyFill="1" applyAlignment="1">
      <alignment horizontal="center" vertical="center" wrapText="1"/>
    </xf>
    <xf numFmtId="4" fontId="13" fillId="4" borderId="0" xfId="3" applyNumberFormat="1" applyFont="1" applyFill="1" applyAlignment="1">
      <alignment horizontal="center" vertical="center"/>
    </xf>
    <xf numFmtId="164" fontId="13" fillId="4" borderId="0" xfId="3" applyNumberFormat="1" applyFont="1" applyFill="1" applyAlignment="1">
      <alignment horizontal="center" vertical="center"/>
    </xf>
    <xf numFmtId="0" fontId="13" fillId="4" borderId="0" xfId="3" applyFont="1" applyFill="1" applyAlignment="1">
      <alignment horizontal="center"/>
    </xf>
    <xf numFmtId="164" fontId="13" fillId="3" borderId="0" xfId="3" applyNumberFormat="1" applyFont="1" applyFill="1" applyAlignment="1">
      <alignment horizontal="center" vertical="center"/>
    </xf>
    <xf numFmtId="0" fontId="13" fillId="3" borderId="0" xfId="3" applyFont="1" applyFill="1" applyAlignment="1">
      <alignment vertical="center"/>
    </xf>
    <xf numFmtId="0" fontId="13" fillId="3" borderId="0" xfId="3" quotePrefix="1" applyFont="1" applyFill="1" applyAlignment="1">
      <alignment horizontal="left" vertical="center" wrapText="1"/>
    </xf>
    <xf numFmtId="4" fontId="13" fillId="3" borderId="0" xfId="3" applyNumberFormat="1" applyFont="1" applyFill="1" applyAlignment="1">
      <alignment horizontal="center" vertical="center"/>
    </xf>
    <xf numFmtId="164" fontId="13" fillId="3" borderId="0" xfId="3" applyNumberFormat="1" applyFont="1" applyFill="1" applyAlignment="1">
      <alignment horizontal="right" vertical="center"/>
    </xf>
    <xf numFmtId="164" fontId="4" fillId="6" borderId="0" xfId="3" applyNumberFormat="1" applyFont="1" applyFill="1" applyAlignment="1">
      <alignment horizontal="center" vertical="center"/>
    </xf>
    <xf numFmtId="0" fontId="10" fillId="6" borderId="0" xfId="3" applyFont="1" applyFill="1" applyAlignment="1">
      <alignment horizontal="center" vertical="center"/>
    </xf>
    <xf numFmtId="0" fontId="10" fillId="5" borderId="0" xfId="3" applyFont="1" applyFill="1" applyAlignment="1">
      <alignment horizontal="center"/>
    </xf>
    <xf numFmtId="164" fontId="10" fillId="5" borderId="0" xfId="3" applyNumberFormat="1" applyFont="1" applyFill="1" applyAlignment="1">
      <alignment horizontal="center" vertical="center"/>
    </xf>
    <xf numFmtId="4" fontId="10" fillId="6" borderId="0" xfId="3" applyNumberFormat="1" applyFont="1" applyFill="1" applyAlignment="1">
      <alignment horizontal="center" vertical="center"/>
    </xf>
    <xf numFmtId="164" fontId="10" fillId="6" borderId="0" xfId="3" applyNumberFormat="1" applyFont="1" applyFill="1" applyAlignment="1">
      <alignment horizontal="center" vertical="center"/>
    </xf>
    <xf numFmtId="0" fontId="13" fillId="3" borderId="0" xfId="3" quotePrefix="1" applyFont="1" applyFill="1" applyAlignment="1">
      <alignment horizontal="center" vertical="center"/>
    </xf>
    <xf numFmtId="0" fontId="13" fillId="3" borderId="0" xfId="3" applyFont="1" applyFill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164" fontId="5" fillId="0" borderId="2" xfId="3" applyNumberFormat="1" applyFont="1" applyBorder="1" applyAlignment="1">
      <alignment horizontal="center" vertical="center"/>
    </xf>
    <xf numFmtId="4" fontId="5" fillId="0" borderId="2" xfId="3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0" fillId="0" borderId="6" xfId="0" applyBorder="1" applyAlignment="1">
      <alignment horizontal="left" vertical="top" wrapText="1"/>
    </xf>
    <xf numFmtId="0" fontId="13" fillId="3" borderId="0" xfId="3" quotePrefix="1" applyFont="1" applyFill="1" applyAlignment="1">
      <alignment horizontal="left" vertical="center" wrapText="1"/>
    </xf>
    <xf numFmtId="0" fontId="4" fillId="6" borderId="0" xfId="3" applyFont="1" applyFill="1" applyAlignment="1">
      <alignment horizontal="left" vertical="center"/>
    </xf>
    <xf numFmtId="0" fontId="10" fillId="6" borderId="0" xfId="3" quotePrefix="1" applyFont="1" applyFill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164" fontId="1" fillId="0" borderId="4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3" fillId="3" borderId="0" xfId="3" applyFont="1" applyFill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3" fillId="3" borderId="0" xfId="3" applyFont="1" applyFill="1" applyAlignment="1">
      <alignment horizontal="center" vertical="center" wrapText="1"/>
    </xf>
    <xf numFmtId="0" fontId="12" fillId="3" borderId="0" xfId="3" applyFont="1" applyFill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/>
    </xf>
    <xf numFmtId="3" fontId="5" fillId="2" borderId="9" xfId="3" applyNumberFormat="1" applyFont="1" applyFill="1" applyBorder="1" applyAlignment="1">
      <alignment horizontal="center" vertical="center"/>
    </xf>
    <xf numFmtId="3" fontId="5" fillId="2" borderId="14" xfId="3" applyNumberFormat="1" applyFont="1" applyFill="1" applyBorder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3" fontId="5" fillId="0" borderId="3" xfId="3" applyNumberFormat="1" applyFont="1" applyBorder="1" applyAlignment="1">
      <alignment horizontal="center" vertical="center"/>
    </xf>
    <xf numFmtId="0" fontId="13" fillId="3" borderId="0" xfId="3" applyFont="1" applyFill="1" applyAlignment="1">
      <alignment horizontal="left" vertical="center"/>
    </xf>
    <xf numFmtId="4" fontId="3" fillId="4" borderId="0" xfId="3" applyNumberFormat="1" applyFont="1" applyFill="1" applyAlignment="1">
      <alignment horizontal="center"/>
    </xf>
    <xf numFmtId="4" fontId="14" fillId="5" borderId="0" xfId="3" applyNumberFormat="1" applyFont="1" applyFill="1" applyAlignment="1">
      <alignment horizontal="center" vertical="center"/>
    </xf>
    <xf numFmtId="3" fontId="5" fillId="0" borderId="2" xfId="3" applyNumberFormat="1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_Hoja1" xfId="3" xr:uid="{5E19B838-5844-43F1-A5EB-8281DEE7494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09D2-F169-4C40-A3A4-C6AD155B3FF9}">
  <sheetPr>
    <pageSetUpPr fitToPage="1"/>
  </sheetPr>
  <dimension ref="A1:M168"/>
  <sheetViews>
    <sheetView showGridLines="0" tabSelected="1" topLeftCell="A129" zoomScale="85" zoomScaleNormal="85" workbookViewId="0">
      <selection activeCell="L87" sqref="L87"/>
    </sheetView>
  </sheetViews>
  <sheetFormatPr baseColWidth="10" defaultColWidth="10.85546875" defaultRowHeight="15" x14ac:dyDescent="0.25"/>
  <cols>
    <col min="1" max="1" width="12.140625" style="3" customWidth="1"/>
    <col min="2" max="2" width="10.85546875" style="3" bestFit="1" customWidth="1"/>
    <col min="3" max="3" width="29.42578125" style="3" customWidth="1"/>
    <col min="4" max="4" width="20.7109375" bestFit="1" customWidth="1"/>
    <col min="5" max="5" width="15.42578125" style="3" bestFit="1" customWidth="1"/>
    <col min="6" max="6" width="13" style="2" bestFit="1" customWidth="1"/>
    <col min="7" max="7" width="12.85546875" style="3" bestFit="1" customWidth="1"/>
    <col min="8" max="8" width="10" style="2" bestFit="1" customWidth="1"/>
    <col min="9" max="9" width="11" bestFit="1" customWidth="1"/>
    <col min="10" max="10" width="15.7109375" bestFit="1" customWidth="1"/>
    <col min="11" max="11" width="13.7109375" customWidth="1"/>
  </cols>
  <sheetData>
    <row r="1" spans="1:13" ht="25.7" customHeight="1" x14ac:dyDescent="0.25">
      <c r="A1" s="142" t="s">
        <v>197</v>
      </c>
      <c r="B1" s="142"/>
      <c r="C1" s="142"/>
      <c r="D1" s="142"/>
      <c r="E1" s="142"/>
      <c r="F1" s="142"/>
      <c r="G1" s="142"/>
      <c r="H1" s="142"/>
    </row>
    <row r="3" spans="1:13" ht="15.75" thickBot="1" x14ac:dyDescent="0.3">
      <c r="A3" s="141" t="s">
        <v>193</v>
      </c>
      <c r="B3" s="141"/>
      <c r="C3" s="141"/>
      <c r="D3" s="141"/>
      <c r="E3" s="141"/>
      <c r="F3" s="141"/>
      <c r="G3" s="141"/>
      <c r="H3" s="141"/>
    </row>
    <row r="4" spans="1:13" ht="15.75" thickBot="1" x14ac:dyDescent="0.3">
      <c r="A4" s="93" t="s">
        <v>0</v>
      </c>
      <c r="B4" s="93" t="s">
        <v>1</v>
      </c>
      <c r="C4" s="93" t="s">
        <v>2</v>
      </c>
      <c r="D4" s="96" t="s">
        <v>3</v>
      </c>
      <c r="E4" s="93" t="s">
        <v>203</v>
      </c>
      <c r="F4" s="94" t="s">
        <v>5</v>
      </c>
      <c r="G4" s="95" t="s">
        <v>6</v>
      </c>
      <c r="H4" s="94" t="s">
        <v>4</v>
      </c>
    </row>
    <row r="5" spans="1:13" x14ac:dyDescent="0.25">
      <c r="A5" s="4">
        <v>1</v>
      </c>
      <c r="B5" s="143" t="s">
        <v>7</v>
      </c>
      <c r="C5" s="5" t="s">
        <v>8</v>
      </c>
      <c r="D5" s="5">
        <v>4</v>
      </c>
      <c r="E5" s="5">
        <v>41</v>
      </c>
      <c r="F5" s="6">
        <v>0</v>
      </c>
      <c r="G5" s="5">
        <v>3</v>
      </c>
      <c r="H5" s="6">
        <f>ROUND((F5*G5),2)</f>
        <v>0</v>
      </c>
    </row>
    <row r="6" spans="1:13" x14ac:dyDescent="0.25">
      <c r="A6" s="7">
        <v>2</v>
      </c>
      <c r="B6" s="139"/>
      <c r="C6" s="8" t="s">
        <v>9</v>
      </c>
      <c r="D6" s="8">
        <v>4</v>
      </c>
      <c r="E6" s="8">
        <v>41</v>
      </c>
      <c r="F6" s="9">
        <f t="shared" ref="F6" si="0">2*((D6*$L$8)+(E6*$L$7))+2*(D6*$M$8)</f>
        <v>0</v>
      </c>
      <c r="G6" s="8">
        <v>3</v>
      </c>
      <c r="H6" s="9">
        <f t="shared" ref="H6:H43" si="1">ROUND((F6*G6),2)</f>
        <v>0</v>
      </c>
    </row>
    <row r="7" spans="1:13" x14ac:dyDescent="0.25">
      <c r="A7" s="10">
        <v>3</v>
      </c>
      <c r="B7" s="137" t="s">
        <v>10</v>
      </c>
      <c r="C7" s="11" t="s">
        <v>11</v>
      </c>
      <c r="D7" s="11">
        <v>1</v>
      </c>
      <c r="E7" s="11">
        <v>12</v>
      </c>
      <c r="F7" s="12">
        <v>0</v>
      </c>
      <c r="G7" s="11">
        <v>3</v>
      </c>
      <c r="H7" s="12">
        <f t="shared" si="1"/>
        <v>0</v>
      </c>
      <c r="L7" s="2"/>
      <c r="M7" s="2"/>
    </row>
    <row r="8" spans="1:13" x14ac:dyDescent="0.25">
      <c r="A8" s="13">
        <v>4</v>
      </c>
      <c r="B8" s="138"/>
      <c r="C8" s="14" t="s">
        <v>12</v>
      </c>
      <c r="D8" s="14">
        <v>1</v>
      </c>
      <c r="E8" s="14">
        <v>12</v>
      </c>
      <c r="F8" s="15">
        <v>0</v>
      </c>
      <c r="G8" s="14">
        <v>3</v>
      </c>
      <c r="H8" s="15">
        <f t="shared" si="1"/>
        <v>0</v>
      </c>
      <c r="L8" s="2"/>
      <c r="M8" s="2"/>
    </row>
    <row r="9" spans="1:13" x14ac:dyDescent="0.25">
      <c r="A9" s="13">
        <v>5</v>
      </c>
      <c r="B9" s="138"/>
      <c r="C9" s="14" t="s">
        <v>13</v>
      </c>
      <c r="D9" s="14">
        <v>1</v>
      </c>
      <c r="E9" s="14">
        <v>12</v>
      </c>
      <c r="F9" s="15">
        <v>0</v>
      </c>
      <c r="G9" s="14">
        <v>3</v>
      </c>
      <c r="H9" s="15">
        <f t="shared" si="1"/>
        <v>0</v>
      </c>
    </row>
    <row r="10" spans="1:13" x14ac:dyDescent="0.25">
      <c r="A10" s="13">
        <v>6</v>
      </c>
      <c r="B10" s="138"/>
      <c r="C10" s="14" t="s">
        <v>14</v>
      </c>
      <c r="D10" s="14">
        <v>1</v>
      </c>
      <c r="E10" s="14">
        <v>12</v>
      </c>
      <c r="F10" s="15">
        <v>0</v>
      </c>
      <c r="G10" s="14">
        <v>3</v>
      </c>
      <c r="H10" s="15">
        <f t="shared" si="1"/>
        <v>0</v>
      </c>
    </row>
    <row r="11" spans="1:13" x14ac:dyDescent="0.25">
      <c r="A11" s="10">
        <v>7</v>
      </c>
      <c r="B11" s="137" t="s">
        <v>15</v>
      </c>
      <c r="C11" s="11" t="s">
        <v>16</v>
      </c>
      <c r="D11" s="11">
        <v>1</v>
      </c>
      <c r="E11" s="11">
        <v>4</v>
      </c>
      <c r="F11" s="12">
        <v>0</v>
      </c>
      <c r="G11" s="11">
        <v>3</v>
      </c>
      <c r="H11" s="12">
        <f t="shared" si="1"/>
        <v>0</v>
      </c>
      <c r="I11" s="2"/>
    </row>
    <row r="12" spans="1:13" x14ac:dyDescent="0.25">
      <c r="A12" s="13">
        <v>8</v>
      </c>
      <c r="B12" s="138"/>
      <c r="C12" s="14" t="s">
        <v>17</v>
      </c>
      <c r="D12" s="14">
        <v>1</v>
      </c>
      <c r="E12" s="14">
        <v>8</v>
      </c>
      <c r="F12" s="15">
        <v>0</v>
      </c>
      <c r="G12" s="14">
        <v>3</v>
      </c>
      <c r="H12" s="15">
        <f t="shared" si="1"/>
        <v>0</v>
      </c>
      <c r="I12" s="2"/>
    </row>
    <row r="13" spans="1:13" x14ac:dyDescent="0.25">
      <c r="A13" s="13">
        <v>9</v>
      </c>
      <c r="B13" s="138"/>
      <c r="C13" s="14" t="s">
        <v>18</v>
      </c>
      <c r="D13" s="14">
        <v>1</v>
      </c>
      <c r="E13" s="14">
        <v>4</v>
      </c>
      <c r="F13" s="15">
        <v>0</v>
      </c>
      <c r="G13" s="14">
        <v>3</v>
      </c>
      <c r="H13" s="15">
        <f t="shared" si="1"/>
        <v>0</v>
      </c>
      <c r="I13" s="2"/>
    </row>
    <row r="14" spans="1:13" x14ac:dyDescent="0.25">
      <c r="A14" s="13">
        <v>10</v>
      </c>
      <c r="B14" s="139"/>
      <c r="C14" s="14" t="s">
        <v>19</v>
      </c>
      <c r="D14" s="14">
        <v>1</v>
      </c>
      <c r="E14" s="14">
        <v>20</v>
      </c>
      <c r="F14" s="15">
        <v>0</v>
      </c>
      <c r="G14" s="14">
        <v>3</v>
      </c>
      <c r="H14" s="15">
        <f t="shared" si="1"/>
        <v>0</v>
      </c>
      <c r="I14" s="2"/>
    </row>
    <row r="15" spans="1:13" x14ac:dyDescent="0.25">
      <c r="A15" s="10">
        <v>11</v>
      </c>
      <c r="B15" s="137" t="s">
        <v>20</v>
      </c>
      <c r="C15" s="11" t="s">
        <v>21</v>
      </c>
      <c r="D15" s="11">
        <v>1</v>
      </c>
      <c r="E15" s="11">
        <v>18</v>
      </c>
      <c r="F15" s="12">
        <v>0</v>
      </c>
      <c r="G15" s="11">
        <v>3</v>
      </c>
      <c r="H15" s="12">
        <f t="shared" si="1"/>
        <v>0</v>
      </c>
    </row>
    <row r="16" spans="1:13" x14ac:dyDescent="0.25">
      <c r="A16" s="13">
        <v>12</v>
      </c>
      <c r="B16" s="138"/>
      <c r="C16" s="14" t="s">
        <v>22</v>
      </c>
      <c r="D16" s="14">
        <v>1</v>
      </c>
      <c r="E16" s="14">
        <v>16</v>
      </c>
      <c r="F16" s="15">
        <v>0</v>
      </c>
      <c r="G16" s="14">
        <v>3</v>
      </c>
      <c r="H16" s="15">
        <f t="shared" si="1"/>
        <v>0</v>
      </c>
    </row>
    <row r="17" spans="1:8" x14ac:dyDescent="0.25">
      <c r="A17" s="13">
        <v>13</v>
      </c>
      <c r="B17" s="138"/>
      <c r="C17" s="14" t="s">
        <v>23</v>
      </c>
      <c r="D17" s="14">
        <v>1</v>
      </c>
      <c r="E17" s="14">
        <v>12</v>
      </c>
      <c r="F17" s="15">
        <v>0</v>
      </c>
      <c r="G17" s="14">
        <v>3</v>
      </c>
      <c r="H17" s="15">
        <f t="shared" si="1"/>
        <v>0</v>
      </c>
    </row>
    <row r="18" spans="1:8" x14ac:dyDescent="0.25">
      <c r="A18" s="13">
        <v>14</v>
      </c>
      <c r="B18" s="138"/>
      <c r="C18" s="14" t="s">
        <v>24</v>
      </c>
      <c r="D18" s="14">
        <v>1</v>
      </c>
      <c r="E18" s="14">
        <v>6</v>
      </c>
      <c r="F18" s="15">
        <v>0</v>
      </c>
      <c r="G18" s="14">
        <v>3</v>
      </c>
      <c r="H18" s="15">
        <f t="shared" si="1"/>
        <v>0</v>
      </c>
    </row>
    <row r="19" spans="1:8" x14ac:dyDescent="0.25">
      <c r="A19" s="7">
        <v>15</v>
      </c>
      <c r="B19" s="139"/>
      <c r="C19" s="8" t="s">
        <v>25</v>
      </c>
      <c r="D19" s="8">
        <v>1</v>
      </c>
      <c r="E19" s="8">
        <v>12</v>
      </c>
      <c r="F19" s="9">
        <v>0</v>
      </c>
      <c r="G19" s="8">
        <v>3</v>
      </c>
      <c r="H19" s="9">
        <f t="shared" si="1"/>
        <v>0</v>
      </c>
    </row>
    <row r="20" spans="1:8" x14ac:dyDescent="0.25">
      <c r="A20" s="10">
        <v>16</v>
      </c>
      <c r="B20" s="137" t="s">
        <v>26</v>
      </c>
      <c r="C20" s="11" t="s">
        <v>27</v>
      </c>
      <c r="D20" s="11">
        <v>1</v>
      </c>
      <c r="E20" s="11">
        <v>10</v>
      </c>
      <c r="F20" s="12">
        <v>0</v>
      </c>
      <c r="G20" s="11">
        <v>3</v>
      </c>
      <c r="H20" s="12">
        <f t="shared" si="1"/>
        <v>0</v>
      </c>
    </row>
    <row r="21" spans="1:8" x14ac:dyDescent="0.25">
      <c r="A21" s="13">
        <v>17</v>
      </c>
      <c r="B21" s="138"/>
      <c r="C21" s="14" t="s">
        <v>28</v>
      </c>
      <c r="D21" s="14">
        <v>1</v>
      </c>
      <c r="E21" s="14">
        <v>10</v>
      </c>
      <c r="F21" s="15">
        <v>0</v>
      </c>
      <c r="G21" s="14">
        <v>3</v>
      </c>
      <c r="H21" s="15">
        <f t="shared" si="1"/>
        <v>0</v>
      </c>
    </row>
    <row r="22" spans="1:8" x14ac:dyDescent="0.25">
      <c r="A22" s="13">
        <v>18</v>
      </c>
      <c r="B22" s="138"/>
      <c r="C22" s="14" t="s">
        <v>29</v>
      </c>
      <c r="D22" s="14">
        <v>1</v>
      </c>
      <c r="E22" s="14">
        <v>18</v>
      </c>
      <c r="F22" s="15">
        <v>0</v>
      </c>
      <c r="G22" s="14">
        <v>3</v>
      </c>
      <c r="H22" s="15">
        <f t="shared" si="1"/>
        <v>0</v>
      </c>
    </row>
    <row r="23" spans="1:8" x14ac:dyDescent="0.25">
      <c r="A23" s="7">
        <v>19</v>
      </c>
      <c r="B23" s="139"/>
      <c r="C23" s="8" t="s">
        <v>30</v>
      </c>
      <c r="D23" s="8">
        <v>1</v>
      </c>
      <c r="E23" s="14">
        <v>20</v>
      </c>
      <c r="F23" s="15">
        <v>0</v>
      </c>
      <c r="G23" s="14">
        <v>3</v>
      </c>
      <c r="H23" s="15">
        <f t="shared" si="1"/>
        <v>0</v>
      </c>
    </row>
    <row r="24" spans="1:8" x14ac:dyDescent="0.25">
      <c r="A24" s="10">
        <v>20</v>
      </c>
      <c r="B24" s="137" t="s">
        <v>31</v>
      </c>
      <c r="C24" s="11" t="s">
        <v>32</v>
      </c>
      <c r="D24" s="11">
        <v>1</v>
      </c>
      <c r="E24" s="11">
        <v>12</v>
      </c>
      <c r="F24" s="12">
        <v>0</v>
      </c>
      <c r="G24" s="11">
        <v>3</v>
      </c>
      <c r="H24" s="12">
        <f t="shared" si="1"/>
        <v>0</v>
      </c>
    </row>
    <row r="25" spans="1:8" x14ac:dyDescent="0.25">
      <c r="A25" s="13">
        <v>21</v>
      </c>
      <c r="B25" s="138"/>
      <c r="C25" s="14" t="s">
        <v>33</v>
      </c>
      <c r="D25" s="14">
        <v>2</v>
      </c>
      <c r="E25" s="14">
        <v>24</v>
      </c>
      <c r="F25" s="15">
        <v>0</v>
      </c>
      <c r="G25" s="14">
        <v>3</v>
      </c>
      <c r="H25" s="15">
        <f t="shared" si="1"/>
        <v>0</v>
      </c>
    </row>
    <row r="26" spans="1:8" x14ac:dyDescent="0.25">
      <c r="A26" s="13">
        <v>22</v>
      </c>
      <c r="B26" s="138"/>
      <c r="C26" s="14" t="s">
        <v>34</v>
      </c>
      <c r="D26" s="14">
        <v>1</v>
      </c>
      <c r="E26" s="14">
        <v>12</v>
      </c>
      <c r="F26" s="15">
        <v>0</v>
      </c>
      <c r="G26" s="14">
        <v>3</v>
      </c>
      <c r="H26" s="15">
        <f t="shared" si="1"/>
        <v>0</v>
      </c>
    </row>
    <row r="27" spans="1:8" x14ac:dyDescent="0.25">
      <c r="A27" s="13">
        <v>23</v>
      </c>
      <c r="B27" s="138"/>
      <c r="C27" s="14" t="s">
        <v>35</v>
      </c>
      <c r="D27" s="14">
        <v>1</v>
      </c>
      <c r="E27" s="14">
        <v>4</v>
      </c>
      <c r="F27" s="15">
        <v>0</v>
      </c>
      <c r="G27" s="14">
        <v>3</v>
      </c>
      <c r="H27" s="15">
        <f t="shared" si="1"/>
        <v>0</v>
      </c>
    </row>
    <row r="28" spans="1:8" x14ac:dyDescent="0.25">
      <c r="A28" s="13">
        <v>24</v>
      </c>
      <c r="B28" s="138"/>
      <c r="C28" s="14" t="s">
        <v>36</v>
      </c>
      <c r="D28" s="14">
        <v>1</v>
      </c>
      <c r="E28" s="14">
        <v>4</v>
      </c>
      <c r="F28" s="15">
        <v>0</v>
      </c>
      <c r="G28" s="14">
        <v>3</v>
      </c>
      <c r="H28" s="15">
        <f t="shared" si="1"/>
        <v>0</v>
      </c>
    </row>
    <row r="29" spans="1:8" x14ac:dyDescent="0.25">
      <c r="A29" s="7">
        <v>25</v>
      </c>
      <c r="B29" s="139"/>
      <c r="C29" s="16" t="s">
        <v>37</v>
      </c>
      <c r="D29" s="16">
        <v>0</v>
      </c>
      <c r="E29" s="16">
        <v>10</v>
      </c>
      <c r="F29" s="9">
        <v>0</v>
      </c>
      <c r="G29" s="8">
        <v>3</v>
      </c>
      <c r="H29" s="9">
        <f t="shared" si="1"/>
        <v>0</v>
      </c>
    </row>
    <row r="30" spans="1:8" x14ac:dyDescent="0.25">
      <c r="A30" s="10">
        <v>26</v>
      </c>
      <c r="B30" s="137" t="s">
        <v>38</v>
      </c>
      <c r="C30" s="11" t="s">
        <v>39</v>
      </c>
      <c r="D30" s="11">
        <v>1</v>
      </c>
      <c r="E30" s="11">
        <v>36</v>
      </c>
      <c r="F30" s="12">
        <v>0</v>
      </c>
      <c r="G30" s="11">
        <v>3</v>
      </c>
      <c r="H30" s="12">
        <f t="shared" si="1"/>
        <v>0</v>
      </c>
    </row>
    <row r="31" spans="1:8" x14ac:dyDescent="0.25">
      <c r="A31" s="13">
        <v>27</v>
      </c>
      <c r="B31" s="138"/>
      <c r="C31" s="14" t="s">
        <v>40</v>
      </c>
      <c r="D31" s="14">
        <v>1</v>
      </c>
      <c r="E31" s="14">
        <v>10</v>
      </c>
      <c r="F31" s="15">
        <v>0</v>
      </c>
      <c r="G31" s="14">
        <v>3</v>
      </c>
      <c r="H31" s="15">
        <f t="shared" si="1"/>
        <v>0</v>
      </c>
    </row>
    <row r="32" spans="1:8" x14ac:dyDescent="0.25">
      <c r="A32" s="7">
        <v>28</v>
      </c>
      <c r="B32" s="139"/>
      <c r="C32" s="8" t="s">
        <v>41</v>
      </c>
      <c r="D32" s="8">
        <v>1</v>
      </c>
      <c r="E32" s="8">
        <v>12</v>
      </c>
      <c r="F32" s="9">
        <v>0</v>
      </c>
      <c r="G32" s="8">
        <v>3</v>
      </c>
      <c r="H32" s="9">
        <f t="shared" si="1"/>
        <v>0</v>
      </c>
    </row>
    <row r="33" spans="1:11" x14ac:dyDescent="0.25">
      <c r="A33" s="17">
        <v>29</v>
      </c>
      <c r="B33" s="18" t="s">
        <v>42</v>
      </c>
      <c r="C33" s="19" t="s">
        <v>43</v>
      </c>
      <c r="D33" s="20">
        <v>1</v>
      </c>
      <c r="E33" s="20">
        <v>16</v>
      </c>
      <c r="F33" s="21">
        <v>0</v>
      </c>
      <c r="G33" s="20">
        <v>3</v>
      </c>
      <c r="H33" s="21">
        <f t="shared" si="1"/>
        <v>0</v>
      </c>
    </row>
    <row r="34" spans="1:11" x14ac:dyDescent="0.25">
      <c r="A34" s="17">
        <v>30</v>
      </c>
      <c r="B34" s="18" t="s">
        <v>44</v>
      </c>
      <c r="C34" s="19" t="s">
        <v>45</v>
      </c>
      <c r="D34" s="20">
        <v>2</v>
      </c>
      <c r="E34" s="20">
        <v>45</v>
      </c>
      <c r="F34" s="21">
        <v>0</v>
      </c>
      <c r="G34" s="20">
        <v>3</v>
      </c>
      <c r="H34" s="21">
        <f t="shared" si="1"/>
        <v>0</v>
      </c>
    </row>
    <row r="35" spans="1:11" x14ac:dyDescent="0.25">
      <c r="A35" s="10">
        <v>31</v>
      </c>
      <c r="B35" s="137" t="s">
        <v>46</v>
      </c>
      <c r="C35" s="11" t="s">
        <v>47</v>
      </c>
      <c r="D35" s="11">
        <v>1</v>
      </c>
      <c r="E35" s="11">
        <v>4</v>
      </c>
      <c r="F35" s="12">
        <v>0</v>
      </c>
      <c r="G35" s="11">
        <v>3</v>
      </c>
      <c r="H35" s="12">
        <f t="shared" si="1"/>
        <v>0</v>
      </c>
      <c r="I35" s="2"/>
    </row>
    <row r="36" spans="1:11" x14ac:dyDescent="0.25">
      <c r="A36" s="13">
        <v>32</v>
      </c>
      <c r="B36" s="138"/>
      <c r="C36" s="14" t="s">
        <v>48</v>
      </c>
      <c r="D36" s="14">
        <v>1</v>
      </c>
      <c r="E36" s="14">
        <v>2</v>
      </c>
      <c r="F36" s="15">
        <v>0</v>
      </c>
      <c r="G36" s="14">
        <v>3</v>
      </c>
      <c r="H36" s="15">
        <f t="shared" si="1"/>
        <v>0</v>
      </c>
      <c r="I36" s="2"/>
    </row>
    <row r="37" spans="1:11" x14ac:dyDescent="0.25">
      <c r="A37" s="13">
        <v>33</v>
      </c>
      <c r="B37" s="138"/>
      <c r="C37" s="14" t="s">
        <v>49</v>
      </c>
      <c r="D37" s="14">
        <v>1</v>
      </c>
      <c r="E37" s="14">
        <v>4</v>
      </c>
      <c r="F37" s="15">
        <v>0</v>
      </c>
      <c r="G37" s="14">
        <v>3</v>
      </c>
      <c r="H37" s="15">
        <f t="shared" si="1"/>
        <v>0</v>
      </c>
      <c r="I37" s="2"/>
    </row>
    <row r="38" spans="1:11" x14ac:dyDescent="0.25">
      <c r="A38" s="13">
        <v>34</v>
      </c>
      <c r="B38" s="138"/>
      <c r="C38" s="14" t="s">
        <v>50</v>
      </c>
      <c r="D38" s="14">
        <v>1</v>
      </c>
      <c r="E38" s="14">
        <v>4</v>
      </c>
      <c r="F38" s="15">
        <v>0</v>
      </c>
      <c r="G38" s="14">
        <v>3</v>
      </c>
      <c r="H38" s="15">
        <f t="shared" si="1"/>
        <v>0</v>
      </c>
    </row>
    <row r="39" spans="1:11" x14ac:dyDescent="0.25">
      <c r="A39" s="7">
        <v>35</v>
      </c>
      <c r="B39" s="139"/>
      <c r="C39" s="8" t="s">
        <v>51</v>
      </c>
      <c r="D39" s="8">
        <v>1</v>
      </c>
      <c r="E39" s="8">
        <v>4</v>
      </c>
      <c r="F39" s="9">
        <v>0</v>
      </c>
      <c r="G39" s="8">
        <v>3</v>
      </c>
      <c r="H39" s="9">
        <f t="shared" si="1"/>
        <v>0</v>
      </c>
    </row>
    <row r="40" spans="1:11" x14ac:dyDescent="0.25">
      <c r="A40" s="17">
        <v>36</v>
      </c>
      <c r="B40" s="18" t="s">
        <v>52</v>
      </c>
      <c r="C40" s="20" t="s">
        <v>53</v>
      </c>
      <c r="D40" s="20">
        <v>1</v>
      </c>
      <c r="E40" s="20">
        <v>51</v>
      </c>
      <c r="F40" s="21">
        <v>0</v>
      </c>
      <c r="G40" s="20">
        <v>3</v>
      </c>
      <c r="H40" s="21">
        <f t="shared" si="1"/>
        <v>0</v>
      </c>
    </row>
    <row r="41" spans="1:11" x14ac:dyDescent="0.25">
      <c r="A41" s="17">
        <v>37</v>
      </c>
      <c r="B41" s="18" t="s">
        <v>54</v>
      </c>
      <c r="C41" s="20" t="s">
        <v>55</v>
      </c>
      <c r="D41" s="20">
        <v>1</v>
      </c>
      <c r="E41" s="20">
        <v>44</v>
      </c>
      <c r="F41" s="21">
        <v>0</v>
      </c>
      <c r="G41" s="20">
        <v>3</v>
      </c>
      <c r="H41" s="21">
        <f t="shared" si="1"/>
        <v>0</v>
      </c>
    </row>
    <row r="42" spans="1:11" x14ac:dyDescent="0.25">
      <c r="A42" s="17">
        <v>38</v>
      </c>
      <c r="B42" s="18" t="s">
        <v>54</v>
      </c>
      <c r="C42" s="20" t="s">
        <v>56</v>
      </c>
      <c r="D42" s="20">
        <v>1</v>
      </c>
      <c r="E42" s="20">
        <v>5</v>
      </c>
      <c r="F42" s="21">
        <v>0</v>
      </c>
      <c r="G42" s="20">
        <v>3</v>
      </c>
      <c r="H42" s="21">
        <f t="shared" si="1"/>
        <v>0</v>
      </c>
      <c r="J42" s="2"/>
      <c r="K42" s="2"/>
    </row>
    <row r="43" spans="1:11" x14ac:dyDescent="0.25">
      <c r="A43" s="17">
        <v>39</v>
      </c>
      <c r="B43" s="18" t="s">
        <v>57</v>
      </c>
      <c r="C43" s="20" t="s">
        <v>58</v>
      </c>
      <c r="D43" s="20">
        <v>1</v>
      </c>
      <c r="E43" s="20">
        <v>22</v>
      </c>
      <c r="F43" s="21">
        <v>0</v>
      </c>
      <c r="G43" s="20">
        <v>3</v>
      </c>
      <c r="H43" s="21">
        <f t="shared" si="1"/>
        <v>0</v>
      </c>
    </row>
    <row r="44" spans="1:11" x14ac:dyDescent="0.25">
      <c r="A44" s="74" t="s">
        <v>59</v>
      </c>
      <c r="B44" s="140" t="s">
        <v>193</v>
      </c>
      <c r="C44" s="140"/>
      <c r="D44" s="74">
        <f>SUM(D5:D43)</f>
        <v>46</v>
      </c>
      <c r="E44" s="79">
        <f>SUM(E5:E43)</f>
        <v>613</v>
      </c>
      <c r="F44" s="76"/>
      <c r="G44" s="77"/>
      <c r="H44" s="80">
        <f>SUM(H5:H43)</f>
        <v>0</v>
      </c>
    </row>
    <row r="46" spans="1:11" ht="14.25" customHeight="1" thickBot="1" x14ac:dyDescent="0.3">
      <c r="A46" s="141" t="s">
        <v>194</v>
      </c>
      <c r="B46" s="141"/>
      <c r="C46" s="141"/>
      <c r="D46" s="141"/>
      <c r="E46" s="141"/>
      <c r="F46" s="141"/>
      <c r="G46" s="141"/>
      <c r="H46" s="141"/>
    </row>
    <row r="47" spans="1:11" s="3" customFormat="1" x14ac:dyDescent="0.25">
      <c r="A47" s="97" t="s">
        <v>0</v>
      </c>
      <c r="B47" s="97" t="s">
        <v>1</v>
      </c>
      <c r="C47" s="97" t="s">
        <v>2</v>
      </c>
      <c r="D47" s="98" t="s">
        <v>3</v>
      </c>
      <c r="E47" s="97" t="s">
        <v>203</v>
      </c>
      <c r="F47" s="99" t="s">
        <v>5</v>
      </c>
      <c r="G47" s="100" t="s">
        <v>6</v>
      </c>
      <c r="H47" s="99" t="s">
        <v>4</v>
      </c>
    </row>
    <row r="48" spans="1:11" s="3" customFormat="1" ht="30.75" customHeight="1" x14ac:dyDescent="0.25">
      <c r="A48" s="24">
        <v>1</v>
      </c>
      <c r="B48" s="25" t="s">
        <v>60</v>
      </c>
      <c r="C48" s="25">
        <v>105</v>
      </c>
      <c r="D48" s="25">
        <v>3</v>
      </c>
      <c r="E48" s="26">
        <v>209</v>
      </c>
      <c r="F48" s="27">
        <v>0</v>
      </c>
      <c r="G48" s="28">
        <v>3</v>
      </c>
      <c r="H48" s="29">
        <f>ROUND((F48*G48),2)</f>
        <v>0</v>
      </c>
    </row>
    <row r="49" spans="1:8" x14ac:dyDescent="0.25">
      <c r="A49" s="134">
        <v>2</v>
      </c>
      <c r="B49" s="137" t="s">
        <v>61</v>
      </c>
      <c r="C49" s="28" t="s">
        <v>62</v>
      </c>
      <c r="D49" s="28">
        <v>1</v>
      </c>
      <c r="E49" s="28">
        <v>16</v>
      </c>
      <c r="F49" s="12">
        <v>0</v>
      </c>
      <c r="G49" s="28">
        <v>3</v>
      </c>
      <c r="H49" s="29">
        <f>ROUND((F49*G49),2)</f>
        <v>0</v>
      </c>
    </row>
    <row r="50" spans="1:8" x14ac:dyDescent="0.25">
      <c r="A50" s="136"/>
      <c r="B50" s="139"/>
      <c r="C50" s="32" t="s">
        <v>63</v>
      </c>
      <c r="D50" s="32">
        <v>1</v>
      </c>
      <c r="E50" s="32">
        <v>24</v>
      </c>
      <c r="F50" s="33">
        <v>0</v>
      </c>
      <c r="G50" s="32">
        <v>3</v>
      </c>
      <c r="H50" s="34">
        <f t="shared" ref="H50:H87" si="2">ROUND((F50*G50),2)</f>
        <v>0</v>
      </c>
    </row>
    <row r="51" spans="1:8" x14ac:dyDescent="0.25">
      <c r="A51" s="24">
        <v>3</v>
      </c>
      <c r="B51" s="18" t="s">
        <v>64</v>
      </c>
      <c r="C51" s="32" t="s">
        <v>65</v>
      </c>
      <c r="D51" s="32">
        <v>3</v>
      </c>
      <c r="E51" s="32">
        <v>40</v>
      </c>
      <c r="F51" s="33">
        <v>0</v>
      </c>
      <c r="G51" s="32">
        <v>3</v>
      </c>
      <c r="H51" s="34">
        <f t="shared" si="2"/>
        <v>0</v>
      </c>
    </row>
    <row r="52" spans="1:8" x14ac:dyDescent="0.25">
      <c r="A52" s="24">
        <v>4</v>
      </c>
      <c r="B52" s="18" t="s">
        <v>66</v>
      </c>
      <c r="C52" s="25" t="s">
        <v>67</v>
      </c>
      <c r="D52" s="25">
        <v>1</v>
      </c>
      <c r="E52" s="25">
        <v>96</v>
      </c>
      <c r="F52" s="35">
        <v>0</v>
      </c>
      <c r="G52" s="25">
        <v>3</v>
      </c>
      <c r="H52" s="36">
        <f t="shared" si="2"/>
        <v>0</v>
      </c>
    </row>
    <row r="53" spans="1:8" x14ac:dyDescent="0.25">
      <c r="A53" s="24">
        <v>5</v>
      </c>
      <c r="B53" s="18" t="s">
        <v>68</v>
      </c>
      <c r="C53" s="25" t="s">
        <v>69</v>
      </c>
      <c r="D53" s="25">
        <v>2</v>
      </c>
      <c r="E53" s="25">
        <v>28</v>
      </c>
      <c r="F53" s="35">
        <v>0</v>
      </c>
      <c r="G53" s="25">
        <v>3</v>
      </c>
      <c r="H53" s="36">
        <f t="shared" si="2"/>
        <v>0</v>
      </c>
    </row>
    <row r="54" spans="1:8" x14ac:dyDescent="0.25">
      <c r="A54" s="24">
        <v>6</v>
      </c>
      <c r="B54" s="18" t="s">
        <v>70</v>
      </c>
      <c r="C54" s="25" t="s">
        <v>71</v>
      </c>
      <c r="D54" s="25">
        <v>1</v>
      </c>
      <c r="E54" s="25">
        <v>12</v>
      </c>
      <c r="F54" s="35">
        <v>0</v>
      </c>
      <c r="G54" s="25">
        <v>3</v>
      </c>
      <c r="H54" s="36">
        <f t="shared" si="2"/>
        <v>0</v>
      </c>
    </row>
    <row r="55" spans="1:8" x14ac:dyDescent="0.25">
      <c r="A55" s="24">
        <v>7</v>
      </c>
      <c r="B55" s="18" t="s">
        <v>72</v>
      </c>
      <c r="C55" s="25" t="s">
        <v>73</v>
      </c>
      <c r="D55" s="25">
        <v>1</v>
      </c>
      <c r="E55" s="25">
        <v>16</v>
      </c>
      <c r="F55" s="35">
        <v>0</v>
      </c>
      <c r="G55" s="25">
        <v>3</v>
      </c>
      <c r="H55" s="36">
        <f t="shared" si="2"/>
        <v>0</v>
      </c>
    </row>
    <row r="56" spans="1:8" x14ac:dyDescent="0.25">
      <c r="A56" s="24">
        <v>8</v>
      </c>
      <c r="B56" s="18" t="s">
        <v>74</v>
      </c>
      <c r="C56" s="25" t="s">
        <v>75</v>
      </c>
      <c r="D56" s="25">
        <v>1</v>
      </c>
      <c r="E56" s="25">
        <v>24</v>
      </c>
      <c r="F56" s="35">
        <v>0</v>
      </c>
      <c r="G56" s="25">
        <v>3</v>
      </c>
      <c r="H56" s="36">
        <f t="shared" si="2"/>
        <v>0</v>
      </c>
    </row>
    <row r="57" spans="1:8" x14ac:dyDescent="0.25">
      <c r="A57" s="24">
        <v>9</v>
      </c>
      <c r="B57" s="18" t="s">
        <v>76</v>
      </c>
      <c r="C57" s="25" t="s">
        <v>77</v>
      </c>
      <c r="D57" s="25">
        <v>1</v>
      </c>
      <c r="E57" s="25">
        <v>30</v>
      </c>
      <c r="F57" s="35">
        <v>0</v>
      </c>
      <c r="G57" s="25">
        <v>3</v>
      </c>
      <c r="H57" s="36">
        <f t="shared" si="2"/>
        <v>0</v>
      </c>
    </row>
    <row r="58" spans="1:8" x14ac:dyDescent="0.25">
      <c r="A58" s="24">
        <v>10</v>
      </c>
      <c r="B58" s="18" t="s">
        <v>78</v>
      </c>
      <c r="C58" s="25" t="s">
        <v>79</v>
      </c>
      <c r="D58" s="25">
        <v>1</v>
      </c>
      <c r="E58" s="25">
        <v>12</v>
      </c>
      <c r="F58" s="35">
        <v>0</v>
      </c>
      <c r="G58" s="25">
        <v>3</v>
      </c>
      <c r="H58" s="36">
        <f t="shared" si="2"/>
        <v>0</v>
      </c>
    </row>
    <row r="59" spans="1:8" x14ac:dyDescent="0.25">
      <c r="A59" s="24">
        <v>11</v>
      </c>
      <c r="B59" s="18" t="s">
        <v>78</v>
      </c>
      <c r="C59" s="25" t="s">
        <v>80</v>
      </c>
      <c r="D59" s="25">
        <v>1</v>
      </c>
      <c r="E59" s="25">
        <v>6</v>
      </c>
      <c r="F59" s="35">
        <v>0</v>
      </c>
      <c r="G59" s="25">
        <v>3</v>
      </c>
      <c r="H59" s="36">
        <f t="shared" si="2"/>
        <v>0</v>
      </c>
    </row>
    <row r="60" spans="1:8" x14ac:dyDescent="0.25">
      <c r="A60" s="24">
        <v>12</v>
      </c>
      <c r="B60" s="18" t="s">
        <v>81</v>
      </c>
      <c r="C60" s="25" t="s">
        <v>82</v>
      </c>
      <c r="D60" s="25">
        <v>3</v>
      </c>
      <c r="E60" s="25">
        <v>10</v>
      </c>
      <c r="F60" s="35">
        <v>0</v>
      </c>
      <c r="G60" s="25">
        <v>3</v>
      </c>
      <c r="H60" s="36">
        <f>ROUND((F60*G60),2)</f>
        <v>0</v>
      </c>
    </row>
    <row r="61" spans="1:8" x14ac:dyDescent="0.25">
      <c r="A61" s="24">
        <v>13</v>
      </c>
      <c r="B61" s="18" t="s">
        <v>81</v>
      </c>
      <c r="C61" s="25" t="s">
        <v>83</v>
      </c>
      <c r="D61" s="28">
        <v>1</v>
      </c>
      <c r="E61" s="28">
        <v>3</v>
      </c>
      <c r="F61" s="37">
        <v>0</v>
      </c>
      <c r="G61" s="28">
        <v>3</v>
      </c>
      <c r="H61" s="36">
        <f t="shared" si="2"/>
        <v>0</v>
      </c>
    </row>
    <row r="62" spans="1:8" x14ac:dyDescent="0.25">
      <c r="A62" s="134">
        <v>14</v>
      </c>
      <c r="B62" s="137" t="s">
        <v>84</v>
      </c>
      <c r="C62" s="28" t="s">
        <v>85</v>
      </c>
      <c r="D62" s="28">
        <v>1</v>
      </c>
      <c r="E62" s="28">
        <v>8</v>
      </c>
      <c r="F62" s="37">
        <v>0</v>
      </c>
      <c r="G62" s="28">
        <v>3</v>
      </c>
      <c r="H62" s="29">
        <f t="shared" si="2"/>
        <v>0</v>
      </c>
    </row>
    <row r="63" spans="1:8" x14ac:dyDescent="0.25">
      <c r="A63" s="135"/>
      <c r="B63" s="138"/>
      <c r="C63" s="22" t="s">
        <v>86</v>
      </c>
      <c r="D63" s="22">
        <v>1</v>
      </c>
      <c r="E63" s="22">
        <v>8</v>
      </c>
      <c r="F63" s="38">
        <v>0</v>
      </c>
      <c r="G63" s="22">
        <v>3</v>
      </c>
      <c r="H63" s="39">
        <f t="shared" si="2"/>
        <v>0</v>
      </c>
    </row>
    <row r="64" spans="1:8" x14ac:dyDescent="0.25">
      <c r="A64" s="136"/>
      <c r="B64" s="139"/>
      <c r="C64" s="22" t="s">
        <v>87</v>
      </c>
      <c r="D64" s="32">
        <v>1</v>
      </c>
      <c r="E64" s="32">
        <v>24</v>
      </c>
      <c r="F64" s="38">
        <v>0</v>
      </c>
      <c r="G64" s="22">
        <v>3</v>
      </c>
      <c r="H64" s="39">
        <f t="shared" si="2"/>
        <v>0</v>
      </c>
    </row>
    <row r="65" spans="1:8" x14ac:dyDescent="0.25">
      <c r="A65" s="134">
        <v>15</v>
      </c>
      <c r="B65" s="137" t="s">
        <v>88</v>
      </c>
      <c r="C65" s="28" t="s">
        <v>89</v>
      </c>
      <c r="D65" s="28">
        <v>1</v>
      </c>
      <c r="E65" s="28">
        <v>16</v>
      </c>
      <c r="F65" s="37">
        <v>0</v>
      </c>
      <c r="G65" s="28">
        <v>3</v>
      </c>
      <c r="H65" s="29">
        <f t="shared" si="2"/>
        <v>0</v>
      </c>
    </row>
    <row r="66" spans="1:8" x14ac:dyDescent="0.25">
      <c r="A66" s="135"/>
      <c r="B66" s="138"/>
      <c r="C66" s="22" t="s">
        <v>90</v>
      </c>
      <c r="D66" s="22">
        <v>1</v>
      </c>
      <c r="E66" s="22">
        <v>8</v>
      </c>
      <c r="F66" s="38">
        <v>0</v>
      </c>
      <c r="G66" s="22">
        <v>3</v>
      </c>
      <c r="H66" s="39">
        <f t="shared" si="2"/>
        <v>0</v>
      </c>
    </row>
    <row r="67" spans="1:8" x14ac:dyDescent="0.25">
      <c r="A67" s="136"/>
      <c r="B67" s="139"/>
      <c r="C67" s="32" t="s">
        <v>91</v>
      </c>
      <c r="D67" s="32">
        <v>1</v>
      </c>
      <c r="E67" s="32">
        <v>16</v>
      </c>
      <c r="F67" s="33">
        <v>0</v>
      </c>
      <c r="G67" s="32">
        <v>3</v>
      </c>
      <c r="H67" s="34">
        <f t="shared" si="2"/>
        <v>0</v>
      </c>
    </row>
    <row r="68" spans="1:8" x14ac:dyDescent="0.25">
      <c r="A68" s="72"/>
      <c r="B68" s="71" t="s">
        <v>184</v>
      </c>
      <c r="C68" s="22" t="s">
        <v>185</v>
      </c>
      <c r="D68" s="22">
        <v>1</v>
      </c>
      <c r="E68" s="22">
        <v>53</v>
      </c>
      <c r="F68" s="38">
        <v>0</v>
      </c>
      <c r="G68" s="22">
        <v>3</v>
      </c>
      <c r="H68" s="39">
        <f t="shared" si="2"/>
        <v>0</v>
      </c>
    </row>
    <row r="69" spans="1:8" x14ac:dyDescent="0.25">
      <c r="A69" s="134">
        <v>16</v>
      </c>
      <c r="B69" s="137" t="s">
        <v>92</v>
      </c>
      <c r="C69" s="28" t="s">
        <v>93</v>
      </c>
      <c r="D69" s="28">
        <v>1</v>
      </c>
      <c r="E69" s="28">
        <v>6</v>
      </c>
      <c r="F69" s="37">
        <v>0</v>
      </c>
      <c r="G69" s="28">
        <v>3</v>
      </c>
      <c r="H69" s="29">
        <f t="shared" si="2"/>
        <v>0</v>
      </c>
    </row>
    <row r="70" spans="1:8" x14ac:dyDescent="0.25">
      <c r="A70" s="136"/>
      <c r="B70" s="139"/>
      <c r="C70" s="32" t="s">
        <v>94</v>
      </c>
      <c r="D70" s="32">
        <v>1</v>
      </c>
      <c r="E70" s="32">
        <v>7</v>
      </c>
      <c r="F70" s="33">
        <v>0</v>
      </c>
      <c r="G70" s="32">
        <v>3</v>
      </c>
      <c r="H70" s="34">
        <f t="shared" si="2"/>
        <v>0</v>
      </c>
    </row>
    <row r="71" spans="1:8" x14ac:dyDescent="0.25">
      <c r="A71" s="134">
        <v>17</v>
      </c>
      <c r="B71" s="137" t="s">
        <v>95</v>
      </c>
      <c r="C71" s="28" t="s">
        <v>96</v>
      </c>
      <c r="D71" s="28">
        <v>1</v>
      </c>
      <c r="E71" s="28">
        <v>3</v>
      </c>
      <c r="F71" s="37">
        <v>0</v>
      </c>
      <c r="G71" s="28">
        <v>3</v>
      </c>
      <c r="H71" s="29">
        <f t="shared" si="2"/>
        <v>0</v>
      </c>
    </row>
    <row r="72" spans="1:8" x14ac:dyDescent="0.25">
      <c r="A72" s="135"/>
      <c r="B72" s="138"/>
      <c r="C72" s="22" t="s">
        <v>97</v>
      </c>
      <c r="D72" s="22">
        <v>1</v>
      </c>
      <c r="E72" s="22">
        <v>3</v>
      </c>
      <c r="F72" s="38">
        <v>0</v>
      </c>
      <c r="G72" s="22">
        <v>3</v>
      </c>
      <c r="H72" s="39">
        <f t="shared" si="2"/>
        <v>0</v>
      </c>
    </row>
    <row r="73" spans="1:8" x14ac:dyDescent="0.25">
      <c r="A73" s="135"/>
      <c r="B73" s="138"/>
      <c r="C73" s="22" t="s">
        <v>98</v>
      </c>
      <c r="D73" s="22">
        <v>1</v>
      </c>
      <c r="E73" s="22">
        <v>3</v>
      </c>
      <c r="F73" s="38">
        <v>0</v>
      </c>
      <c r="G73" s="22">
        <v>3</v>
      </c>
      <c r="H73" s="39">
        <f t="shared" si="2"/>
        <v>0</v>
      </c>
    </row>
    <row r="74" spans="1:8" x14ac:dyDescent="0.25">
      <c r="A74" s="136"/>
      <c r="B74" s="139"/>
      <c r="C74" s="32" t="s">
        <v>99</v>
      </c>
      <c r="D74" s="32">
        <v>1</v>
      </c>
      <c r="E74" s="32">
        <v>4</v>
      </c>
      <c r="F74" s="33">
        <v>0</v>
      </c>
      <c r="G74" s="32">
        <v>3</v>
      </c>
      <c r="H74" s="34">
        <f t="shared" si="2"/>
        <v>0</v>
      </c>
    </row>
    <row r="75" spans="1:8" x14ac:dyDescent="0.25">
      <c r="A75" s="134">
        <v>18</v>
      </c>
      <c r="B75" s="137" t="s">
        <v>100</v>
      </c>
      <c r="C75" s="28" t="s">
        <v>101</v>
      </c>
      <c r="D75" s="28">
        <v>1</v>
      </c>
      <c r="E75" s="28">
        <v>4</v>
      </c>
      <c r="F75" s="37">
        <v>0</v>
      </c>
      <c r="G75" s="28">
        <v>3</v>
      </c>
      <c r="H75" s="29">
        <f t="shared" si="2"/>
        <v>0</v>
      </c>
    </row>
    <row r="76" spans="1:8" x14ac:dyDescent="0.25">
      <c r="A76" s="135"/>
      <c r="B76" s="138"/>
      <c r="C76" s="22" t="s">
        <v>102</v>
      </c>
      <c r="D76" s="22">
        <v>1</v>
      </c>
      <c r="E76" s="22">
        <v>3</v>
      </c>
      <c r="F76" s="38">
        <v>0</v>
      </c>
      <c r="G76" s="22">
        <v>3</v>
      </c>
      <c r="H76" s="39">
        <f t="shared" si="2"/>
        <v>0</v>
      </c>
    </row>
    <row r="77" spans="1:8" x14ac:dyDescent="0.25">
      <c r="A77" s="135"/>
      <c r="B77" s="138"/>
      <c r="C77" s="22" t="s">
        <v>103</v>
      </c>
      <c r="D77" s="22">
        <v>1</v>
      </c>
      <c r="E77" s="22">
        <v>3</v>
      </c>
      <c r="F77" s="38">
        <v>0</v>
      </c>
      <c r="G77" s="22">
        <v>3</v>
      </c>
      <c r="H77" s="39">
        <f t="shared" si="2"/>
        <v>0</v>
      </c>
    </row>
    <row r="78" spans="1:8" x14ac:dyDescent="0.25">
      <c r="A78" s="136"/>
      <c r="B78" s="139"/>
      <c r="C78" s="32" t="s">
        <v>104</v>
      </c>
      <c r="D78" s="32">
        <v>1</v>
      </c>
      <c r="E78" s="32">
        <v>3</v>
      </c>
      <c r="F78" s="33">
        <v>0</v>
      </c>
      <c r="G78" s="32">
        <v>3</v>
      </c>
      <c r="H78" s="34">
        <f t="shared" si="2"/>
        <v>0</v>
      </c>
    </row>
    <row r="79" spans="1:8" x14ac:dyDescent="0.25">
      <c r="A79" s="134">
        <v>19</v>
      </c>
      <c r="B79" s="137" t="s">
        <v>105</v>
      </c>
      <c r="C79" s="28" t="s">
        <v>106</v>
      </c>
      <c r="D79" s="28">
        <v>1</v>
      </c>
      <c r="E79" s="28">
        <v>10</v>
      </c>
      <c r="F79" s="37">
        <v>0</v>
      </c>
      <c r="G79" s="28">
        <v>3</v>
      </c>
      <c r="H79" s="29">
        <f t="shared" si="2"/>
        <v>0</v>
      </c>
    </row>
    <row r="80" spans="1:8" x14ac:dyDescent="0.25">
      <c r="A80" s="136"/>
      <c r="B80" s="139"/>
      <c r="C80" s="32" t="s">
        <v>107</v>
      </c>
      <c r="D80" s="32">
        <v>1</v>
      </c>
      <c r="E80" s="32">
        <v>3</v>
      </c>
      <c r="F80" s="33">
        <v>0</v>
      </c>
      <c r="G80" s="32">
        <v>3</v>
      </c>
      <c r="H80" s="34">
        <f t="shared" si="2"/>
        <v>0</v>
      </c>
    </row>
    <row r="81" spans="1:10" x14ac:dyDescent="0.25">
      <c r="A81" s="24">
        <v>20</v>
      </c>
      <c r="B81" s="18" t="s">
        <v>108</v>
      </c>
      <c r="C81" s="28" t="s">
        <v>109</v>
      </c>
      <c r="D81" s="28">
        <v>2</v>
      </c>
      <c r="E81" s="28">
        <v>13</v>
      </c>
      <c r="F81" s="37">
        <v>0</v>
      </c>
      <c r="G81" s="28">
        <v>3</v>
      </c>
      <c r="H81" s="29">
        <f t="shared" si="2"/>
        <v>0</v>
      </c>
    </row>
    <row r="82" spans="1:10" x14ac:dyDescent="0.25">
      <c r="A82" s="134">
        <v>21</v>
      </c>
      <c r="B82" s="137" t="s">
        <v>110</v>
      </c>
      <c r="C82" s="30" t="s">
        <v>111</v>
      </c>
      <c r="D82" s="28">
        <v>1</v>
      </c>
      <c r="E82" s="28">
        <v>6</v>
      </c>
      <c r="F82" s="37">
        <v>0</v>
      </c>
      <c r="G82" s="28">
        <v>3</v>
      </c>
      <c r="H82" s="29">
        <f t="shared" si="2"/>
        <v>0</v>
      </c>
    </row>
    <row r="83" spans="1:10" x14ac:dyDescent="0.25">
      <c r="A83" s="136"/>
      <c r="B83" s="139"/>
      <c r="C83" s="31" t="s">
        <v>112</v>
      </c>
      <c r="D83" s="32">
        <v>1</v>
      </c>
      <c r="E83" s="32">
        <v>7</v>
      </c>
      <c r="F83" s="33">
        <v>0</v>
      </c>
      <c r="G83" s="32">
        <v>3</v>
      </c>
      <c r="H83" s="34">
        <f t="shared" si="2"/>
        <v>0</v>
      </c>
    </row>
    <row r="84" spans="1:10" x14ac:dyDescent="0.25">
      <c r="A84" s="24">
        <v>22</v>
      </c>
      <c r="B84" s="18" t="s">
        <v>113</v>
      </c>
      <c r="C84" s="32" t="s">
        <v>114</v>
      </c>
      <c r="D84" s="32">
        <v>1</v>
      </c>
      <c r="E84" s="32">
        <v>44</v>
      </c>
      <c r="F84" s="33">
        <v>0</v>
      </c>
      <c r="G84" s="32">
        <v>3</v>
      </c>
      <c r="H84" s="34">
        <f t="shared" si="2"/>
        <v>0</v>
      </c>
    </row>
    <row r="85" spans="1:10" x14ac:dyDescent="0.25">
      <c r="A85" s="24">
        <v>23</v>
      </c>
      <c r="B85" s="18" t="s">
        <v>115</v>
      </c>
      <c r="C85" s="25" t="s">
        <v>116</v>
      </c>
      <c r="D85" s="25">
        <v>1</v>
      </c>
      <c r="E85" s="25">
        <v>20</v>
      </c>
      <c r="F85" s="35">
        <v>0</v>
      </c>
      <c r="G85" s="25">
        <v>3</v>
      </c>
      <c r="H85" s="36">
        <f t="shared" si="2"/>
        <v>0</v>
      </c>
    </row>
    <row r="86" spans="1:10" x14ac:dyDescent="0.25">
      <c r="A86" s="24">
        <v>24</v>
      </c>
      <c r="B86" s="18" t="s">
        <v>117</v>
      </c>
      <c r="C86" s="25" t="s">
        <v>118</v>
      </c>
      <c r="D86" s="25">
        <v>2</v>
      </c>
      <c r="E86" s="25">
        <v>32</v>
      </c>
      <c r="F86" s="35">
        <v>0</v>
      </c>
      <c r="G86" s="25">
        <v>3</v>
      </c>
      <c r="H86" s="36">
        <f t="shared" si="2"/>
        <v>0</v>
      </c>
    </row>
    <row r="87" spans="1:10" x14ac:dyDescent="0.25">
      <c r="A87" s="24">
        <v>25</v>
      </c>
      <c r="B87" s="70" t="s">
        <v>119</v>
      </c>
      <c r="C87" s="32" t="s">
        <v>120</v>
      </c>
      <c r="D87" s="32">
        <v>3</v>
      </c>
      <c r="E87" s="32">
        <v>120</v>
      </c>
      <c r="F87" s="33">
        <v>0</v>
      </c>
      <c r="G87" s="32">
        <v>3</v>
      </c>
      <c r="H87" s="34">
        <f t="shared" si="2"/>
        <v>0</v>
      </c>
      <c r="J87" s="2"/>
    </row>
    <row r="88" spans="1:10" x14ac:dyDescent="0.25">
      <c r="A88" s="74" t="s">
        <v>59</v>
      </c>
      <c r="B88" s="140" t="s">
        <v>194</v>
      </c>
      <c r="C88" s="140"/>
      <c r="D88" s="74">
        <f>SUM(D48:D87)</f>
        <v>51</v>
      </c>
      <c r="E88" s="79">
        <f>SUM(E48:E87)</f>
        <v>953</v>
      </c>
      <c r="F88" s="76"/>
      <c r="G88" s="77"/>
      <c r="H88" s="80">
        <f>SUM(H48:H87)</f>
        <v>0</v>
      </c>
    </row>
    <row r="90" spans="1:10" ht="15.75" thickBot="1" x14ac:dyDescent="0.3">
      <c r="A90" s="141" t="s">
        <v>195</v>
      </c>
      <c r="B90" s="141"/>
      <c r="C90" s="141"/>
      <c r="D90" s="141"/>
      <c r="E90" s="141"/>
      <c r="F90" s="141"/>
      <c r="G90" s="141"/>
      <c r="H90" s="141"/>
    </row>
    <row r="91" spans="1:10" ht="15.75" thickBot="1" x14ac:dyDescent="0.3">
      <c r="A91" s="93" t="s">
        <v>0</v>
      </c>
      <c r="B91" s="93" t="s">
        <v>1</v>
      </c>
      <c r="C91" s="93" t="s">
        <v>2</v>
      </c>
      <c r="D91" s="96" t="s">
        <v>3</v>
      </c>
      <c r="E91" s="93" t="s">
        <v>203</v>
      </c>
      <c r="F91" s="94" t="s">
        <v>5</v>
      </c>
      <c r="G91" s="95" t="s">
        <v>6</v>
      </c>
      <c r="H91" s="94" t="s">
        <v>4</v>
      </c>
    </row>
    <row r="92" spans="1:10" s="41" customFormat="1" ht="19.5" customHeight="1" x14ac:dyDescent="0.25">
      <c r="A92" s="24">
        <v>1</v>
      </c>
      <c r="B92" s="18" t="s">
        <v>183</v>
      </c>
      <c r="C92" s="25" t="s">
        <v>121</v>
      </c>
      <c r="D92" s="25">
        <v>1</v>
      </c>
      <c r="E92" s="25">
        <v>20</v>
      </c>
      <c r="F92" s="35">
        <v>0</v>
      </c>
      <c r="G92" s="25">
        <v>3</v>
      </c>
      <c r="H92" s="36">
        <f>ROUND((F92*G92),2)</f>
        <v>0</v>
      </c>
      <c r="I92" s="40"/>
    </row>
    <row r="93" spans="1:10" s="42" customFormat="1" ht="16.5" customHeight="1" x14ac:dyDescent="0.25">
      <c r="A93" s="74" t="s">
        <v>59</v>
      </c>
      <c r="B93" s="140" t="s">
        <v>195</v>
      </c>
      <c r="C93" s="140"/>
      <c r="D93" s="74">
        <f>SUM(D92:D92)</f>
        <v>1</v>
      </c>
      <c r="E93" s="75">
        <f>SUM(E92:E92)</f>
        <v>20</v>
      </c>
      <c r="F93" s="76"/>
      <c r="G93" s="77"/>
      <c r="H93" s="78">
        <f>H92</f>
        <v>0</v>
      </c>
      <c r="I93" s="23"/>
    </row>
    <row r="94" spans="1:10" x14ac:dyDescent="0.25">
      <c r="A94"/>
      <c r="B94"/>
      <c r="C94"/>
      <c r="E94"/>
      <c r="F94"/>
      <c r="G94"/>
      <c r="H94"/>
    </row>
    <row r="95" spans="1:10" ht="25.9" customHeight="1" x14ac:dyDescent="0.25">
      <c r="A95" s="106" t="s">
        <v>122</v>
      </c>
      <c r="B95" s="106"/>
      <c r="C95" s="106"/>
      <c r="D95" s="106"/>
      <c r="E95" s="106"/>
      <c r="F95" s="106"/>
      <c r="G95" s="106"/>
      <c r="H95" s="85">
        <f>H44+H88+H93</f>
        <v>0</v>
      </c>
      <c r="J95" s="2"/>
    </row>
    <row r="97" spans="1:8" ht="25.9" customHeight="1" x14ac:dyDescent="0.25">
      <c r="A97" s="142" t="s">
        <v>196</v>
      </c>
      <c r="B97" s="142"/>
      <c r="C97" s="142"/>
      <c r="D97" s="142"/>
      <c r="E97" s="142"/>
      <c r="F97" s="142"/>
      <c r="G97" s="142"/>
      <c r="H97" s="142"/>
    </row>
    <row r="99" spans="1:8" ht="21.75" customHeight="1" thickBot="1" x14ac:dyDescent="0.3">
      <c r="A99" s="74" t="s">
        <v>123</v>
      </c>
      <c r="B99" s="91" t="s">
        <v>198</v>
      </c>
      <c r="C99" s="131" t="s">
        <v>125</v>
      </c>
      <c r="D99" s="131"/>
      <c r="E99" s="131"/>
      <c r="F99" s="132"/>
      <c r="G99" s="132"/>
      <c r="H99" s="132"/>
    </row>
    <row r="100" spans="1:8" ht="21.75" customHeight="1" thickBot="1" x14ac:dyDescent="0.3">
      <c r="A100" s="93" t="s">
        <v>0</v>
      </c>
      <c r="B100" s="93" t="s">
        <v>126</v>
      </c>
      <c r="C100" s="133" t="s">
        <v>127</v>
      </c>
      <c r="D100" s="133"/>
      <c r="E100" s="133"/>
      <c r="F100" s="94" t="s">
        <v>192</v>
      </c>
      <c r="G100" s="95" t="s">
        <v>6</v>
      </c>
      <c r="H100" s="94" t="s">
        <v>4</v>
      </c>
    </row>
    <row r="101" spans="1:8" ht="21.75" customHeight="1" x14ac:dyDescent="0.25">
      <c r="A101" s="50">
        <v>1</v>
      </c>
      <c r="B101" s="65" t="s">
        <v>129</v>
      </c>
      <c r="C101" s="128" t="s">
        <v>157</v>
      </c>
      <c r="D101" s="128"/>
      <c r="E101" s="128"/>
      <c r="F101" s="66">
        <v>0</v>
      </c>
      <c r="G101" s="53">
        <v>12</v>
      </c>
      <c r="H101" s="67">
        <f t="shared" ref="H101:H137" si="3">ROUND((F101*G101),2)</f>
        <v>0</v>
      </c>
    </row>
    <row r="102" spans="1:8" ht="21.75" customHeight="1" x14ac:dyDescent="0.25">
      <c r="A102" s="68">
        <v>2</v>
      </c>
      <c r="B102" s="61" t="s">
        <v>129</v>
      </c>
      <c r="C102" s="127" t="s">
        <v>158</v>
      </c>
      <c r="D102" s="127"/>
      <c r="E102" s="127"/>
      <c r="F102" s="27">
        <v>0</v>
      </c>
      <c r="G102" s="69">
        <v>20</v>
      </c>
      <c r="H102" s="35">
        <f t="shared" si="3"/>
        <v>0</v>
      </c>
    </row>
    <row r="103" spans="1:8" ht="41.25" customHeight="1" x14ac:dyDescent="0.25">
      <c r="A103" s="68">
        <v>3</v>
      </c>
      <c r="B103" s="61" t="s">
        <v>129</v>
      </c>
      <c r="C103" s="127" t="s">
        <v>159</v>
      </c>
      <c r="D103" s="127"/>
      <c r="E103" s="127"/>
      <c r="F103" s="27">
        <v>0</v>
      </c>
      <c r="G103" s="69">
        <v>5</v>
      </c>
      <c r="H103" s="35">
        <f t="shared" si="3"/>
        <v>0</v>
      </c>
    </row>
    <row r="104" spans="1:8" ht="36" customHeight="1" x14ac:dyDescent="0.25">
      <c r="A104" s="68">
        <v>4</v>
      </c>
      <c r="B104" s="61" t="s">
        <v>129</v>
      </c>
      <c r="C104" s="127" t="s">
        <v>160</v>
      </c>
      <c r="D104" s="127"/>
      <c r="E104" s="127"/>
      <c r="F104" s="27">
        <v>0</v>
      </c>
      <c r="G104" s="69">
        <v>5</v>
      </c>
      <c r="H104" s="35">
        <f t="shared" si="3"/>
        <v>0</v>
      </c>
    </row>
    <row r="105" spans="1:8" ht="21.75" customHeight="1" x14ac:dyDescent="0.25">
      <c r="A105" s="68">
        <v>5</v>
      </c>
      <c r="B105" s="61" t="s">
        <v>129</v>
      </c>
      <c r="C105" s="127" t="s">
        <v>161</v>
      </c>
      <c r="D105" s="127"/>
      <c r="E105" s="127"/>
      <c r="F105" s="27">
        <v>0</v>
      </c>
      <c r="G105" s="69">
        <v>10</v>
      </c>
      <c r="H105" s="35">
        <f t="shared" si="3"/>
        <v>0</v>
      </c>
    </row>
    <row r="106" spans="1:8" ht="21.75" customHeight="1" x14ac:dyDescent="0.25">
      <c r="A106" s="68">
        <v>6</v>
      </c>
      <c r="B106" s="61" t="s">
        <v>129</v>
      </c>
      <c r="C106" s="127" t="s">
        <v>162</v>
      </c>
      <c r="D106" s="127"/>
      <c r="E106" s="127"/>
      <c r="F106" s="27">
        <v>0</v>
      </c>
      <c r="G106" s="69">
        <v>20</v>
      </c>
      <c r="H106" s="35">
        <f t="shared" si="3"/>
        <v>0</v>
      </c>
    </row>
    <row r="107" spans="1:8" ht="21.75" customHeight="1" x14ac:dyDescent="0.25">
      <c r="A107" s="68">
        <v>7</v>
      </c>
      <c r="B107" s="61" t="s">
        <v>129</v>
      </c>
      <c r="C107" s="127" t="s">
        <v>163</v>
      </c>
      <c r="D107" s="127"/>
      <c r="E107" s="127"/>
      <c r="F107" s="27">
        <v>0</v>
      </c>
      <c r="G107" s="69">
        <v>20</v>
      </c>
      <c r="H107" s="35">
        <f t="shared" si="3"/>
        <v>0</v>
      </c>
    </row>
    <row r="108" spans="1:8" ht="38.25" customHeight="1" x14ac:dyDescent="0.25">
      <c r="A108" s="68">
        <v>8</v>
      </c>
      <c r="B108" s="61" t="s">
        <v>129</v>
      </c>
      <c r="C108" s="127" t="s">
        <v>164</v>
      </c>
      <c r="D108" s="127"/>
      <c r="E108" s="127"/>
      <c r="F108" s="27">
        <v>0</v>
      </c>
      <c r="G108" s="69">
        <v>75</v>
      </c>
      <c r="H108" s="35">
        <f t="shared" si="3"/>
        <v>0</v>
      </c>
    </row>
    <row r="109" spans="1:8" ht="45.75" customHeight="1" x14ac:dyDescent="0.25">
      <c r="A109" s="68">
        <v>9</v>
      </c>
      <c r="B109" s="61" t="s">
        <v>129</v>
      </c>
      <c r="C109" s="127" t="s">
        <v>165</v>
      </c>
      <c r="D109" s="127"/>
      <c r="E109" s="127"/>
      <c r="F109" s="27">
        <v>0</v>
      </c>
      <c r="G109" s="69">
        <v>35</v>
      </c>
      <c r="H109" s="35">
        <f t="shared" si="3"/>
        <v>0</v>
      </c>
    </row>
    <row r="110" spans="1:8" ht="30.75" customHeight="1" x14ac:dyDescent="0.25">
      <c r="A110" s="68">
        <v>10</v>
      </c>
      <c r="B110" s="61" t="s">
        <v>129</v>
      </c>
      <c r="C110" s="127" t="s">
        <v>166</v>
      </c>
      <c r="D110" s="127"/>
      <c r="E110" s="127"/>
      <c r="F110" s="27">
        <v>0</v>
      </c>
      <c r="G110" s="69">
        <v>25</v>
      </c>
      <c r="H110" s="35">
        <f t="shared" si="3"/>
        <v>0</v>
      </c>
    </row>
    <row r="111" spans="1:8" ht="21.75" customHeight="1" x14ac:dyDescent="0.25">
      <c r="A111" s="68">
        <v>11</v>
      </c>
      <c r="B111" s="61" t="s">
        <v>129</v>
      </c>
      <c r="C111" s="127" t="s">
        <v>167</v>
      </c>
      <c r="D111" s="127"/>
      <c r="E111" s="127"/>
      <c r="F111" s="27">
        <v>0</v>
      </c>
      <c r="G111" s="69">
        <v>25</v>
      </c>
      <c r="H111" s="35">
        <f t="shared" si="3"/>
        <v>0</v>
      </c>
    </row>
    <row r="112" spans="1:8" ht="21.75" customHeight="1" x14ac:dyDescent="0.25">
      <c r="A112" s="68">
        <v>12</v>
      </c>
      <c r="B112" s="61" t="s">
        <v>129</v>
      </c>
      <c r="C112" s="127" t="s">
        <v>168</v>
      </c>
      <c r="D112" s="127"/>
      <c r="E112" s="127"/>
      <c r="F112" s="27">
        <v>0</v>
      </c>
      <c r="G112" s="69">
        <v>25</v>
      </c>
      <c r="H112" s="35">
        <f t="shared" si="3"/>
        <v>0</v>
      </c>
    </row>
    <row r="113" spans="1:11" ht="21.75" customHeight="1" x14ac:dyDescent="0.25">
      <c r="A113" s="68">
        <v>13</v>
      </c>
      <c r="B113" s="61" t="s">
        <v>129</v>
      </c>
      <c r="C113" s="127" t="s">
        <v>169</v>
      </c>
      <c r="D113" s="127"/>
      <c r="E113" s="127"/>
      <c r="F113" s="27">
        <v>0</v>
      </c>
      <c r="G113" s="69">
        <v>25</v>
      </c>
      <c r="H113" s="35">
        <f t="shared" si="3"/>
        <v>0</v>
      </c>
    </row>
    <row r="114" spans="1:11" ht="15.75" customHeight="1" x14ac:dyDescent="0.25">
      <c r="A114" s="68">
        <v>14</v>
      </c>
      <c r="B114" s="61" t="s">
        <v>129</v>
      </c>
      <c r="C114" s="127" t="s">
        <v>170</v>
      </c>
      <c r="D114" s="127"/>
      <c r="E114" s="127"/>
      <c r="F114" s="27">
        <v>0</v>
      </c>
      <c r="G114" s="69">
        <v>25</v>
      </c>
      <c r="H114" s="35">
        <f t="shared" si="3"/>
        <v>0</v>
      </c>
    </row>
    <row r="115" spans="1:11" ht="33.75" customHeight="1" x14ac:dyDescent="0.25">
      <c r="A115" s="68">
        <v>15</v>
      </c>
      <c r="B115" s="61" t="s">
        <v>129</v>
      </c>
      <c r="C115" s="127" t="s">
        <v>171</v>
      </c>
      <c r="D115" s="127"/>
      <c r="E115" s="127"/>
      <c r="F115" s="27">
        <v>0</v>
      </c>
      <c r="G115" s="69">
        <v>15</v>
      </c>
      <c r="H115" s="35">
        <f t="shared" si="3"/>
        <v>0</v>
      </c>
    </row>
    <row r="116" spans="1:11" ht="39.75" customHeight="1" x14ac:dyDescent="0.25">
      <c r="A116" s="68">
        <v>16</v>
      </c>
      <c r="B116" s="61" t="s">
        <v>129</v>
      </c>
      <c r="C116" s="127" t="s">
        <v>172</v>
      </c>
      <c r="D116" s="127"/>
      <c r="E116" s="127"/>
      <c r="F116" s="27">
        <v>0</v>
      </c>
      <c r="G116" s="69">
        <v>2</v>
      </c>
      <c r="H116" s="35">
        <f t="shared" si="3"/>
        <v>0</v>
      </c>
    </row>
    <row r="117" spans="1:11" ht="37.5" customHeight="1" x14ac:dyDescent="0.25">
      <c r="A117" s="68">
        <v>17</v>
      </c>
      <c r="B117" s="61" t="s">
        <v>129</v>
      </c>
      <c r="C117" s="127" t="s">
        <v>173</v>
      </c>
      <c r="D117" s="127"/>
      <c r="E117" s="127"/>
      <c r="F117" s="27">
        <v>0</v>
      </c>
      <c r="G117" s="69">
        <v>5</v>
      </c>
      <c r="H117" s="35">
        <f t="shared" si="3"/>
        <v>0</v>
      </c>
    </row>
    <row r="118" spans="1:11" ht="42.75" customHeight="1" x14ac:dyDescent="0.25">
      <c r="A118" s="68">
        <v>18</v>
      </c>
      <c r="B118" s="61" t="s">
        <v>129</v>
      </c>
      <c r="C118" s="127" t="s">
        <v>174</v>
      </c>
      <c r="D118" s="127"/>
      <c r="E118" s="127"/>
      <c r="F118" s="27">
        <v>0</v>
      </c>
      <c r="G118" s="69">
        <v>5</v>
      </c>
      <c r="H118" s="35">
        <f t="shared" si="3"/>
        <v>0</v>
      </c>
    </row>
    <row r="119" spans="1:11" ht="30.75" customHeight="1" x14ac:dyDescent="0.25">
      <c r="A119" s="68">
        <v>19</v>
      </c>
      <c r="B119" s="61" t="s">
        <v>129</v>
      </c>
      <c r="C119" s="127" t="s">
        <v>175</v>
      </c>
      <c r="D119" s="127"/>
      <c r="E119" s="127"/>
      <c r="F119" s="27">
        <v>0</v>
      </c>
      <c r="G119" s="69">
        <v>2</v>
      </c>
      <c r="H119" s="35">
        <f t="shared" si="3"/>
        <v>0</v>
      </c>
    </row>
    <row r="120" spans="1:11" ht="27.75" customHeight="1" x14ac:dyDescent="0.25">
      <c r="A120" s="68">
        <v>20</v>
      </c>
      <c r="B120" s="61" t="s">
        <v>129</v>
      </c>
      <c r="C120" s="127" t="s">
        <v>176</v>
      </c>
      <c r="D120" s="127"/>
      <c r="E120" s="127"/>
      <c r="F120" s="27">
        <v>0</v>
      </c>
      <c r="G120" s="69">
        <v>1</v>
      </c>
      <c r="H120" s="35">
        <f t="shared" si="3"/>
        <v>0</v>
      </c>
    </row>
    <row r="121" spans="1:11" ht="28.5" customHeight="1" x14ac:dyDescent="0.25">
      <c r="A121" s="68">
        <v>21</v>
      </c>
      <c r="B121" s="61" t="s">
        <v>129</v>
      </c>
      <c r="C121" s="127" t="s">
        <v>177</v>
      </c>
      <c r="D121" s="127"/>
      <c r="E121" s="127"/>
      <c r="F121" s="27">
        <v>0</v>
      </c>
      <c r="G121" s="69">
        <v>1</v>
      </c>
      <c r="H121" s="35">
        <f t="shared" si="3"/>
        <v>0</v>
      </c>
    </row>
    <row r="122" spans="1:11" ht="32.25" customHeight="1" x14ac:dyDescent="0.25">
      <c r="A122" s="68">
        <v>22</v>
      </c>
      <c r="B122" s="61" t="s">
        <v>129</v>
      </c>
      <c r="C122" s="127" t="s">
        <v>130</v>
      </c>
      <c r="D122" s="127"/>
      <c r="E122" s="127"/>
      <c r="F122" s="27">
        <v>0</v>
      </c>
      <c r="G122" s="69">
        <v>5</v>
      </c>
      <c r="H122" s="35">
        <f t="shared" si="3"/>
        <v>0</v>
      </c>
    </row>
    <row r="123" spans="1:11" ht="42" customHeight="1" x14ac:dyDescent="0.25">
      <c r="A123" s="68">
        <v>23</v>
      </c>
      <c r="B123" s="61" t="s">
        <v>129</v>
      </c>
      <c r="C123" s="127" t="s">
        <v>131</v>
      </c>
      <c r="D123" s="127"/>
      <c r="E123" s="127"/>
      <c r="F123" s="27">
        <v>0</v>
      </c>
      <c r="G123" s="69">
        <v>5</v>
      </c>
      <c r="H123" s="35">
        <f t="shared" si="3"/>
        <v>0</v>
      </c>
    </row>
    <row r="124" spans="1:11" ht="87.75" customHeight="1" x14ac:dyDescent="0.25">
      <c r="A124" s="68">
        <v>24</v>
      </c>
      <c r="B124" s="61" t="s">
        <v>129</v>
      </c>
      <c r="C124" s="127" t="s">
        <v>132</v>
      </c>
      <c r="D124" s="127"/>
      <c r="E124" s="127"/>
      <c r="F124" s="27">
        <v>0</v>
      </c>
      <c r="G124" s="69">
        <v>1</v>
      </c>
      <c r="H124" s="35">
        <f t="shared" si="3"/>
        <v>0</v>
      </c>
      <c r="K124" s="2"/>
    </row>
    <row r="125" spans="1:11" ht="36.75" customHeight="1" x14ac:dyDescent="0.25">
      <c r="A125" s="68">
        <v>25</v>
      </c>
      <c r="B125" s="61" t="s">
        <v>129</v>
      </c>
      <c r="C125" s="127" t="s">
        <v>133</v>
      </c>
      <c r="D125" s="127"/>
      <c r="E125" s="127"/>
      <c r="F125" s="27">
        <v>0</v>
      </c>
      <c r="G125" s="69">
        <v>250</v>
      </c>
      <c r="H125" s="35">
        <f t="shared" si="3"/>
        <v>0</v>
      </c>
    </row>
    <row r="126" spans="1:11" ht="39" customHeight="1" x14ac:dyDescent="0.25">
      <c r="A126" s="68">
        <v>26</v>
      </c>
      <c r="B126" s="61" t="s">
        <v>129</v>
      </c>
      <c r="C126" s="127" t="s">
        <v>134</v>
      </c>
      <c r="D126" s="127"/>
      <c r="E126" s="127"/>
      <c r="F126" s="27">
        <v>0</v>
      </c>
      <c r="G126" s="69">
        <v>75</v>
      </c>
      <c r="H126" s="35">
        <f t="shared" si="3"/>
        <v>0</v>
      </c>
    </row>
    <row r="127" spans="1:11" ht="33" customHeight="1" x14ac:dyDescent="0.25">
      <c r="A127" s="68">
        <v>28</v>
      </c>
      <c r="B127" s="61" t="s">
        <v>129</v>
      </c>
      <c r="C127" s="127" t="s">
        <v>178</v>
      </c>
      <c r="D127" s="127"/>
      <c r="E127" s="127"/>
      <c r="F127" s="27">
        <v>0</v>
      </c>
      <c r="G127" s="69">
        <v>5</v>
      </c>
      <c r="H127" s="35">
        <f t="shared" si="3"/>
        <v>0</v>
      </c>
    </row>
    <row r="128" spans="1:11" ht="29.25" customHeight="1" x14ac:dyDescent="0.25">
      <c r="A128" s="68">
        <v>29</v>
      </c>
      <c r="B128" s="61" t="s">
        <v>129</v>
      </c>
      <c r="C128" s="127" t="s">
        <v>179</v>
      </c>
      <c r="D128" s="127"/>
      <c r="E128" s="127"/>
      <c r="F128" s="27">
        <v>0</v>
      </c>
      <c r="G128" s="69">
        <v>5</v>
      </c>
      <c r="H128" s="35">
        <f t="shared" si="3"/>
        <v>0</v>
      </c>
    </row>
    <row r="129" spans="1:10" s="1" customFormat="1" ht="27" customHeight="1" x14ac:dyDescent="0.25">
      <c r="A129" s="68">
        <v>30</v>
      </c>
      <c r="B129" s="61" t="s">
        <v>129</v>
      </c>
      <c r="C129" s="127" t="s">
        <v>180</v>
      </c>
      <c r="D129" s="127"/>
      <c r="E129" s="127"/>
      <c r="F129" s="27">
        <v>0</v>
      </c>
      <c r="G129" s="69">
        <v>5</v>
      </c>
      <c r="H129" s="35">
        <f t="shared" si="3"/>
        <v>0</v>
      </c>
    </row>
    <row r="130" spans="1:10" s="1" customFormat="1" ht="32.25" customHeight="1" x14ac:dyDescent="0.25">
      <c r="A130" s="68">
        <v>31</v>
      </c>
      <c r="B130" s="61" t="s">
        <v>129</v>
      </c>
      <c r="C130" s="127" t="s">
        <v>181</v>
      </c>
      <c r="D130" s="127"/>
      <c r="E130" s="127"/>
      <c r="F130" s="27">
        <v>0</v>
      </c>
      <c r="G130" s="69">
        <v>5</v>
      </c>
      <c r="H130" s="35">
        <f t="shared" si="3"/>
        <v>0</v>
      </c>
    </row>
    <row r="131" spans="1:10" s="1" customFormat="1" ht="39.75" customHeight="1" x14ac:dyDescent="0.25">
      <c r="A131" s="68">
        <v>32</v>
      </c>
      <c r="B131" s="61" t="s">
        <v>129</v>
      </c>
      <c r="C131" s="127" t="s">
        <v>182</v>
      </c>
      <c r="D131" s="127"/>
      <c r="E131" s="127"/>
      <c r="F131" s="27">
        <v>0</v>
      </c>
      <c r="G131" s="69">
        <v>5</v>
      </c>
      <c r="H131" s="35">
        <f t="shared" si="3"/>
        <v>0</v>
      </c>
    </row>
    <row r="132" spans="1:10" s="1" customFormat="1" ht="39.75" customHeight="1" x14ac:dyDescent="0.25">
      <c r="A132" s="68">
        <v>33</v>
      </c>
      <c r="B132" s="61" t="s">
        <v>129</v>
      </c>
      <c r="C132" s="127" t="s">
        <v>186</v>
      </c>
      <c r="D132" s="127"/>
      <c r="E132" s="127"/>
      <c r="F132" s="27">
        <v>0</v>
      </c>
      <c r="G132" s="69">
        <v>5</v>
      </c>
      <c r="H132" s="35">
        <f t="shared" si="3"/>
        <v>0</v>
      </c>
    </row>
    <row r="133" spans="1:10" s="1" customFormat="1" ht="39.75" customHeight="1" x14ac:dyDescent="0.25">
      <c r="A133" s="68">
        <v>34</v>
      </c>
      <c r="B133" s="61" t="s">
        <v>129</v>
      </c>
      <c r="C133" s="127" t="s">
        <v>187</v>
      </c>
      <c r="D133" s="127"/>
      <c r="E133" s="127"/>
      <c r="F133" s="27">
        <v>0</v>
      </c>
      <c r="G133" s="69">
        <v>5</v>
      </c>
      <c r="H133" s="35">
        <f t="shared" si="3"/>
        <v>0</v>
      </c>
    </row>
    <row r="134" spans="1:10" s="1" customFormat="1" ht="39.75" customHeight="1" x14ac:dyDescent="0.25">
      <c r="A134" s="68">
        <v>35</v>
      </c>
      <c r="B134" s="61" t="s">
        <v>129</v>
      </c>
      <c r="C134" s="127" t="s">
        <v>188</v>
      </c>
      <c r="D134" s="127"/>
      <c r="E134" s="127"/>
      <c r="F134" s="27">
        <v>0</v>
      </c>
      <c r="G134" s="69">
        <v>5</v>
      </c>
      <c r="H134" s="35">
        <f t="shared" si="3"/>
        <v>0</v>
      </c>
    </row>
    <row r="135" spans="1:10" s="1" customFormat="1" ht="39.75" customHeight="1" x14ac:dyDescent="0.25">
      <c r="A135" s="68">
        <v>36</v>
      </c>
      <c r="B135" s="61" t="s">
        <v>129</v>
      </c>
      <c r="C135" s="127" t="s">
        <v>190</v>
      </c>
      <c r="D135" s="127"/>
      <c r="E135" s="127"/>
      <c r="F135" s="27">
        <v>0</v>
      </c>
      <c r="G135" s="69">
        <v>3</v>
      </c>
      <c r="H135" s="35">
        <f t="shared" si="3"/>
        <v>0</v>
      </c>
    </row>
    <row r="136" spans="1:10" s="1" customFormat="1" ht="39.75" customHeight="1" x14ac:dyDescent="0.25">
      <c r="A136" s="68">
        <v>36</v>
      </c>
      <c r="B136" s="61" t="s">
        <v>129</v>
      </c>
      <c r="C136" s="127" t="s">
        <v>191</v>
      </c>
      <c r="D136" s="127"/>
      <c r="E136" s="127"/>
      <c r="F136" s="27">
        <v>0</v>
      </c>
      <c r="G136" s="69">
        <v>3</v>
      </c>
      <c r="H136" s="35">
        <f t="shared" si="3"/>
        <v>0</v>
      </c>
    </row>
    <row r="137" spans="1:10" s="1" customFormat="1" ht="39.75" customHeight="1" x14ac:dyDescent="0.25">
      <c r="A137" s="68">
        <v>35</v>
      </c>
      <c r="B137" s="61" t="s">
        <v>129</v>
      </c>
      <c r="C137" s="127" t="s">
        <v>189</v>
      </c>
      <c r="D137" s="127"/>
      <c r="E137" s="127"/>
      <c r="F137" s="27">
        <v>0</v>
      </c>
      <c r="G137" s="69">
        <v>5</v>
      </c>
      <c r="H137" s="35">
        <f t="shared" si="3"/>
        <v>0</v>
      </c>
    </row>
    <row r="138" spans="1:10" s="1" customFormat="1" ht="14.65" customHeight="1" x14ac:dyDescent="0.25">
      <c r="A138" s="74" t="s">
        <v>59</v>
      </c>
      <c r="B138" s="81" t="s">
        <v>135</v>
      </c>
      <c r="C138" s="105" t="s">
        <v>199</v>
      </c>
      <c r="D138" s="105"/>
      <c r="E138" s="105"/>
      <c r="F138" s="105"/>
      <c r="G138" s="83"/>
      <c r="H138" s="80">
        <f>SUM(H101:H137)</f>
        <v>0</v>
      </c>
    </row>
    <row r="139" spans="1:10" s="1" customFormat="1" ht="17.25" customHeight="1" x14ac:dyDescent="0.25">
      <c r="A139" s="45"/>
      <c r="B139" s="45"/>
      <c r="C139" s="46"/>
      <c r="D139" s="46"/>
      <c r="E139" s="45"/>
      <c r="F139" s="44"/>
      <c r="G139" s="47"/>
      <c r="H139" s="46"/>
    </row>
    <row r="140" spans="1:10" s="1" customFormat="1" ht="15.75" thickBot="1" x14ac:dyDescent="0.3">
      <c r="A140" s="74" t="s">
        <v>123</v>
      </c>
      <c r="B140" s="91" t="s">
        <v>124</v>
      </c>
      <c r="C140" s="92" t="s">
        <v>137</v>
      </c>
      <c r="D140" s="92"/>
      <c r="E140" s="92"/>
      <c r="F140" s="78"/>
      <c r="G140" s="73"/>
      <c r="H140" s="73"/>
    </row>
    <row r="141" spans="1:10" s="43" customFormat="1" ht="14.65" customHeight="1" thickBot="1" x14ac:dyDescent="0.35">
      <c r="A141" s="93" t="s">
        <v>0</v>
      </c>
      <c r="B141" s="93" t="s">
        <v>126</v>
      </c>
      <c r="C141" s="93" t="s">
        <v>127</v>
      </c>
      <c r="D141" s="93"/>
      <c r="E141" s="93"/>
      <c r="F141" s="94" t="s">
        <v>128</v>
      </c>
      <c r="G141" s="95" t="s">
        <v>6</v>
      </c>
      <c r="H141" s="94" t="s">
        <v>4</v>
      </c>
    </row>
    <row r="142" spans="1:10" ht="18" customHeight="1" x14ac:dyDescent="0.25">
      <c r="A142" s="50">
        <v>1</v>
      </c>
      <c r="B142" s="65" t="s">
        <v>138</v>
      </c>
      <c r="C142" s="128" t="s">
        <v>139</v>
      </c>
      <c r="D142" s="128"/>
      <c r="E142" s="128"/>
      <c r="F142" s="52">
        <v>0</v>
      </c>
      <c r="G142" s="53">
        <v>25</v>
      </c>
      <c r="H142" s="54">
        <f t="shared" ref="H142:H144" si="4">ROUND((F142*G142),2)</f>
        <v>0</v>
      </c>
    </row>
    <row r="143" spans="1:10" ht="18" customHeight="1" x14ac:dyDescent="0.25">
      <c r="A143" s="55">
        <v>2</v>
      </c>
      <c r="B143" s="58" t="s">
        <v>138</v>
      </c>
      <c r="C143" s="127" t="s">
        <v>140</v>
      </c>
      <c r="D143" s="127"/>
      <c r="E143" s="127"/>
      <c r="F143" s="57">
        <v>0</v>
      </c>
      <c r="G143" s="58">
        <v>25</v>
      </c>
      <c r="H143" s="59">
        <f t="shared" si="4"/>
        <v>0</v>
      </c>
    </row>
    <row r="144" spans="1:10" ht="16.5" customHeight="1" x14ac:dyDescent="0.25">
      <c r="A144" s="55">
        <v>3</v>
      </c>
      <c r="B144" s="61" t="s">
        <v>129</v>
      </c>
      <c r="C144" s="127" t="s">
        <v>141</v>
      </c>
      <c r="D144" s="127"/>
      <c r="E144" s="127"/>
      <c r="F144" s="57">
        <v>0</v>
      </c>
      <c r="G144" s="58">
        <v>10</v>
      </c>
      <c r="H144" s="59">
        <f t="shared" si="4"/>
        <v>0</v>
      </c>
      <c r="J144" s="2"/>
    </row>
    <row r="145" spans="1:8" x14ac:dyDescent="0.25">
      <c r="A145" s="74" t="s">
        <v>59</v>
      </c>
      <c r="B145" s="79"/>
      <c r="C145" s="82" t="s">
        <v>200</v>
      </c>
      <c r="D145" s="82"/>
      <c r="E145" s="82"/>
      <c r="F145" s="78"/>
      <c r="G145" s="83"/>
      <c r="H145" s="80">
        <f>SUM(H142:H144)</f>
        <v>0</v>
      </c>
    </row>
    <row r="146" spans="1:8" x14ac:dyDescent="0.25">
      <c r="A146" s="45"/>
      <c r="B146" s="45"/>
      <c r="C146" s="48"/>
      <c r="D146" s="48"/>
      <c r="E146" s="48"/>
      <c r="F146" s="44"/>
      <c r="G146" s="47"/>
      <c r="H146" s="46"/>
    </row>
    <row r="147" spans="1:8" ht="25.9" customHeight="1" x14ac:dyDescent="0.25">
      <c r="A147" s="106" t="s">
        <v>142</v>
      </c>
      <c r="B147" s="106"/>
      <c r="C147" s="106"/>
      <c r="D147" s="106"/>
      <c r="E147" s="106"/>
      <c r="F147" s="106"/>
      <c r="G147" s="106"/>
      <c r="H147" s="85">
        <f>H138+H145</f>
        <v>0</v>
      </c>
    </row>
    <row r="148" spans="1:8" x14ac:dyDescent="0.25">
      <c r="A148" s="45"/>
      <c r="B148" s="45"/>
      <c r="C148" s="45"/>
      <c r="D148" s="46"/>
      <c r="E148" s="45"/>
      <c r="F148" s="49"/>
      <c r="G148" s="45"/>
      <c r="H148" s="49"/>
    </row>
    <row r="149" spans="1:8" ht="25.9" customHeight="1" x14ac:dyDescent="0.25">
      <c r="A149" s="142" t="s">
        <v>201</v>
      </c>
      <c r="B149" s="142"/>
      <c r="C149" s="142"/>
      <c r="D149" s="142"/>
      <c r="E149" s="142"/>
      <c r="F149" s="142"/>
      <c r="G149" s="142"/>
      <c r="H149" s="142"/>
    </row>
    <row r="150" spans="1:8" x14ac:dyDescent="0.25">
      <c r="A150" s="101"/>
      <c r="B150" s="101"/>
      <c r="C150" s="101"/>
      <c r="D150" s="102"/>
      <c r="E150" s="101"/>
      <c r="F150" s="103"/>
      <c r="G150" s="101"/>
      <c r="H150" s="49"/>
    </row>
    <row r="151" spans="1:8" ht="14.65" customHeight="1" thickBot="1" x14ac:dyDescent="0.3">
      <c r="A151" s="74" t="s">
        <v>123</v>
      </c>
      <c r="B151" s="91" t="s">
        <v>136</v>
      </c>
      <c r="C151" s="129" t="s">
        <v>143</v>
      </c>
      <c r="D151" s="129"/>
      <c r="E151" s="129"/>
      <c r="F151" s="129"/>
      <c r="G151" s="129"/>
      <c r="H151" s="73"/>
    </row>
    <row r="152" spans="1:8" ht="14.65" customHeight="1" thickBot="1" x14ac:dyDescent="0.3">
      <c r="A152" s="93" t="s">
        <v>0</v>
      </c>
      <c r="B152" s="93" t="s">
        <v>126</v>
      </c>
      <c r="C152" s="93" t="s">
        <v>127</v>
      </c>
      <c r="D152" s="93"/>
      <c r="E152" s="93"/>
      <c r="F152" s="94" t="s">
        <v>128</v>
      </c>
      <c r="G152" s="95" t="s">
        <v>6</v>
      </c>
      <c r="H152" s="94" t="s">
        <v>4</v>
      </c>
    </row>
    <row r="153" spans="1:8" ht="42.75" customHeight="1" x14ac:dyDescent="0.25">
      <c r="A153" s="50">
        <v>1</v>
      </c>
      <c r="B153" s="51" t="s">
        <v>129</v>
      </c>
      <c r="C153" s="130" t="s">
        <v>144</v>
      </c>
      <c r="D153" s="130"/>
      <c r="E153" s="130"/>
      <c r="F153" s="52">
        <v>0</v>
      </c>
      <c r="G153" s="53">
        <v>20</v>
      </c>
      <c r="H153" s="54">
        <f t="shared" ref="H153:H163" si="5">ROUND((F153*G153),2)</f>
        <v>0</v>
      </c>
    </row>
    <row r="154" spans="1:8" ht="40.5" customHeight="1" x14ac:dyDescent="0.25">
      <c r="A154" s="55">
        <v>2</v>
      </c>
      <c r="B154" s="56" t="s">
        <v>129</v>
      </c>
      <c r="C154" s="116" t="s">
        <v>145</v>
      </c>
      <c r="D154" s="116"/>
      <c r="E154" s="116"/>
      <c r="F154" s="57">
        <v>0</v>
      </c>
      <c r="G154" s="58">
        <v>35</v>
      </c>
      <c r="H154" s="59">
        <f t="shared" si="5"/>
        <v>0</v>
      </c>
    </row>
    <row r="155" spans="1:8" ht="39.75" customHeight="1" x14ac:dyDescent="0.25">
      <c r="A155" s="55">
        <v>3</v>
      </c>
      <c r="B155" s="56" t="s">
        <v>129</v>
      </c>
      <c r="C155" s="116" t="s">
        <v>146</v>
      </c>
      <c r="D155" s="116"/>
      <c r="E155" s="116"/>
      <c r="F155" s="57">
        <v>0</v>
      </c>
      <c r="G155" s="58">
        <v>20</v>
      </c>
      <c r="H155" s="59">
        <f t="shared" si="5"/>
        <v>0</v>
      </c>
    </row>
    <row r="156" spans="1:8" ht="36.75" customHeight="1" x14ac:dyDescent="0.25">
      <c r="A156" s="117">
        <v>4</v>
      </c>
      <c r="B156" s="120" t="s">
        <v>129</v>
      </c>
      <c r="C156" s="123" t="s">
        <v>147</v>
      </c>
      <c r="D156" s="123"/>
      <c r="E156" s="123"/>
      <c r="F156" s="124">
        <v>0</v>
      </c>
      <c r="G156" s="113">
        <v>20</v>
      </c>
      <c r="H156" s="108">
        <f t="shared" si="5"/>
        <v>0</v>
      </c>
    </row>
    <row r="157" spans="1:8" ht="19.5" customHeight="1" x14ac:dyDescent="0.25">
      <c r="A157" s="118"/>
      <c r="B157" s="121"/>
      <c r="C157" s="111" t="s">
        <v>148</v>
      </c>
      <c r="D157" s="111"/>
      <c r="E157" s="111"/>
      <c r="F157" s="125"/>
      <c r="G157" s="114"/>
      <c r="H157" s="109"/>
    </row>
    <row r="158" spans="1:8" x14ac:dyDescent="0.25">
      <c r="A158" s="118"/>
      <c r="B158" s="121"/>
      <c r="C158" s="111" t="s">
        <v>149</v>
      </c>
      <c r="D158" s="111"/>
      <c r="E158" s="111"/>
      <c r="F158" s="125"/>
      <c r="G158" s="114"/>
      <c r="H158" s="109"/>
    </row>
    <row r="159" spans="1:8" ht="24" customHeight="1" x14ac:dyDescent="0.25">
      <c r="A159" s="118"/>
      <c r="B159" s="121"/>
      <c r="C159" s="111" t="s">
        <v>150</v>
      </c>
      <c r="D159" s="111"/>
      <c r="E159" s="111"/>
      <c r="F159" s="125"/>
      <c r="G159" s="114"/>
      <c r="H159" s="109"/>
    </row>
    <row r="160" spans="1:8" ht="33.75" customHeight="1" x14ac:dyDescent="0.25">
      <c r="A160" s="118"/>
      <c r="B160" s="121"/>
      <c r="C160" s="111" t="s">
        <v>151</v>
      </c>
      <c r="D160" s="111"/>
      <c r="E160" s="111"/>
      <c r="F160" s="125"/>
      <c r="G160" s="114"/>
      <c r="H160" s="109"/>
    </row>
    <row r="161" spans="1:10" ht="48.75" customHeight="1" x14ac:dyDescent="0.25">
      <c r="A161" s="118"/>
      <c r="B161" s="121"/>
      <c r="C161" s="111" t="s">
        <v>152</v>
      </c>
      <c r="D161" s="111"/>
      <c r="E161" s="111"/>
      <c r="F161" s="125"/>
      <c r="G161" s="114"/>
      <c r="H161" s="109"/>
    </row>
    <row r="162" spans="1:10" ht="18" customHeight="1" x14ac:dyDescent="0.25">
      <c r="A162" s="119"/>
      <c r="B162" s="122"/>
      <c r="C162" s="112" t="s">
        <v>153</v>
      </c>
      <c r="D162" s="112"/>
      <c r="E162" s="112"/>
      <c r="F162" s="126"/>
      <c r="G162" s="115"/>
      <c r="H162" s="110"/>
      <c r="I162" s="2"/>
    </row>
    <row r="163" spans="1:10" ht="51" customHeight="1" x14ac:dyDescent="0.25">
      <c r="A163" s="60">
        <v>5</v>
      </c>
      <c r="B163" s="61" t="s">
        <v>129</v>
      </c>
      <c r="C163" s="104" t="s">
        <v>154</v>
      </c>
      <c r="D163" s="104"/>
      <c r="E163" s="104"/>
      <c r="F163" s="62">
        <v>0</v>
      </c>
      <c r="G163" s="63">
        <v>5</v>
      </c>
      <c r="H163" s="64">
        <f t="shared" si="5"/>
        <v>0</v>
      </c>
    </row>
    <row r="164" spans="1:10" x14ac:dyDescent="0.25">
      <c r="A164" s="74" t="s">
        <v>59</v>
      </c>
      <c r="B164" s="81" t="s">
        <v>135</v>
      </c>
      <c r="C164" s="105" t="s">
        <v>202</v>
      </c>
      <c r="D164" s="105"/>
      <c r="E164" s="105"/>
      <c r="F164" s="105"/>
      <c r="G164" s="105"/>
      <c r="H164" s="84">
        <f>SUM(H153:H163)</f>
        <v>0</v>
      </c>
    </row>
    <row r="166" spans="1:10" ht="25.9" customHeight="1" x14ac:dyDescent="0.25">
      <c r="A166" s="106" t="s">
        <v>155</v>
      </c>
      <c r="B166" s="106"/>
      <c r="C166" s="106"/>
      <c r="D166" s="106"/>
      <c r="E166" s="106"/>
      <c r="F166" s="106"/>
      <c r="G166" s="106"/>
      <c r="H166" s="85">
        <f>H164</f>
        <v>0</v>
      </c>
    </row>
    <row r="168" spans="1:10" ht="30" customHeight="1" x14ac:dyDescent="0.3">
      <c r="A168" s="86" t="s">
        <v>59</v>
      </c>
      <c r="B168" s="87"/>
      <c r="C168" s="107" t="s">
        <v>156</v>
      </c>
      <c r="D168" s="107"/>
      <c r="E168" s="107"/>
      <c r="F168" s="88"/>
      <c r="G168" s="89"/>
      <c r="H168" s="90">
        <f>H166+H147+H95</f>
        <v>0</v>
      </c>
      <c r="J168" s="2"/>
    </row>
  </sheetData>
  <mergeCells count="99">
    <mergeCell ref="A1:H1"/>
    <mergeCell ref="A97:H97"/>
    <mergeCell ref="A149:H149"/>
    <mergeCell ref="A49:A50"/>
    <mergeCell ref="B49:B50"/>
    <mergeCell ref="A3:H3"/>
    <mergeCell ref="B5:B6"/>
    <mergeCell ref="B7:B10"/>
    <mergeCell ref="B11:B14"/>
    <mergeCell ref="B15:B19"/>
    <mergeCell ref="B20:B23"/>
    <mergeCell ref="B24:B29"/>
    <mergeCell ref="B30:B32"/>
    <mergeCell ref="B35:B39"/>
    <mergeCell ref="B44:C44"/>
    <mergeCell ref="A46:H46"/>
    <mergeCell ref="A62:A64"/>
    <mergeCell ref="B62:B64"/>
    <mergeCell ref="A65:A67"/>
    <mergeCell ref="B65:B67"/>
    <mergeCell ref="A69:A70"/>
    <mergeCell ref="B69:B70"/>
    <mergeCell ref="A95:G95"/>
    <mergeCell ref="A71:A74"/>
    <mergeCell ref="B71:B74"/>
    <mergeCell ref="A75:A78"/>
    <mergeCell ref="B75:B78"/>
    <mergeCell ref="A79:A80"/>
    <mergeCell ref="B79:B80"/>
    <mergeCell ref="A82:A83"/>
    <mergeCell ref="B82:B83"/>
    <mergeCell ref="B88:C88"/>
    <mergeCell ref="A90:H90"/>
    <mergeCell ref="B93:C93"/>
    <mergeCell ref="C109:E109"/>
    <mergeCell ref="C99:E99"/>
    <mergeCell ref="F99:H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21:E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33:E133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54:E154"/>
    <mergeCell ref="C134:E134"/>
    <mergeCell ref="C135:E135"/>
    <mergeCell ref="C136:E136"/>
    <mergeCell ref="C137:E137"/>
    <mergeCell ref="C138:F138"/>
    <mergeCell ref="C142:E142"/>
    <mergeCell ref="C143:E143"/>
    <mergeCell ref="C144:E144"/>
    <mergeCell ref="A147:G147"/>
    <mergeCell ref="C151:G151"/>
    <mergeCell ref="C153:E153"/>
    <mergeCell ref="C155:E155"/>
    <mergeCell ref="A156:A162"/>
    <mergeCell ref="B156:B162"/>
    <mergeCell ref="C156:E156"/>
    <mergeCell ref="F156:F162"/>
    <mergeCell ref="C163:E163"/>
    <mergeCell ref="C164:G164"/>
    <mergeCell ref="A166:G166"/>
    <mergeCell ref="C168:E168"/>
    <mergeCell ref="H156:H162"/>
    <mergeCell ref="C157:E157"/>
    <mergeCell ref="C158:E158"/>
    <mergeCell ref="C159:E159"/>
    <mergeCell ref="C160:E160"/>
    <mergeCell ref="C161:E161"/>
    <mergeCell ref="C162:E162"/>
    <mergeCell ref="G156:G162"/>
  </mergeCells>
  <pageMargins left="0.7" right="0.7" top="0.75" bottom="0.75" header="0.3" footer="0.3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773f3f2c13b84ffc13629176e1d2613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874365ef55ef6f36f1b0a68a91ef7203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9A32D-0605-4CCF-8276-1999304E49C9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2.xml><?xml version="1.0" encoding="utf-8"?>
<ds:datastoreItem xmlns:ds="http://schemas.openxmlformats.org/officeDocument/2006/customXml" ds:itemID="{B0987B36-E243-4776-8A93-B41183902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9113B-5BAE-4BF4-97FC-3591DE819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2422011 Mediciones</vt:lpstr>
      <vt:lpstr>'2422011 Mediciones'!Área_de_impresión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2021-05-13T14:49:33Z</cp:lastPrinted>
  <dcterms:created xsi:type="dcterms:W3CDTF">2021-04-21T13:32:01Z</dcterms:created>
  <dcterms:modified xsi:type="dcterms:W3CDTF">2024-08-02T11:27:03Z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10553400</vt:r8>
  </property>
  <property fmtid="{D5CDD505-2E9C-101B-9397-08002B2CF9AE}" pid="4" name="MediaServiceImageTags">
    <vt:lpwstr/>
  </property>
</Properties>
</file>