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zalport.sharepoint.com/sites/CONTRACTACI/Documentos compartidos/2.EXPEDIENTES/Expedientes 2023/2320000/2321000/2321006 Pintura/PLIEGOS/"/>
    </mc:Choice>
  </mc:AlternateContent>
  <xr:revisionPtr revIDLastSave="53" documentId="8_{772FF0D4-F591-46A0-ABB4-BD592489BCC5}" xr6:coauthVersionLast="47" xr6:coauthVersionMax="47" xr10:uidLastSave="{5C144559-26BA-4F11-8F07-E954E7F0C2F2}"/>
  <bookViews>
    <workbookView xWindow="32811" yWindow="-103" windowWidth="33120" windowHeight="18000" xr2:uid="{87249909-5DF3-4C4E-A2F0-84D523309D49}"/>
  </bookViews>
  <sheets>
    <sheet name="Medicion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2" l="1"/>
  <c r="F42" i="2"/>
  <c r="F41" i="2"/>
  <c r="F40" i="2"/>
  <c r="F39" i="2"/>
  <c r="F37" i="2"/>
  <c r="F6" i="2"/>
  <c r="F7" i="2"/>
  <c r="F8" i="2"/>
  <c r="F9" i="2"/>
  <c r="F33" i="2" s="1"/>
  <c r="F10" i="2"/>
  <c r="F11" i="2"/>
  <c r="F12" i="2"/>
  <c r="F13" i="2"/>
  <c r="F14" i="2"/>
  <c r="F15" i="2"/>
  <c r="F16" i="2"/>
  <c r="F17" i="2"/>
  <c r="F18" i="2"/>
  <c r="F19" i="2"/>
  <c r="F20" i="2"/>
  <c r="F21" i="2"/>
  <c r="F22" i="2"/>
  <c r="F23" i="2"/>
  <c r="F24" i="2"/>
  <c r="F25" i="2"/>
  <c r="F26" i="2"/>
  <c r="F27" i="2"/>
  <c r="F28" i="2"/>
  <c r="F29" i="2"/>
  <c r="F30" i="2"/>
  <c r="F31" i="2"/>
  <c r="F51" i="2"/>
  <c r="D51" i="2"/>
  <c r="F50" i="2"/>
  <c r="F49" i="2"/>
  <c r="F48" i="2"/>
  <c r="E38" i="2"/>
  <c r="F38" i="2" s="1"/>
  <c r="F43" i="2" s="1"/>
  <c r="F5" i="2"/>
  <c r="F53" i="2" l="1"/>
</calcChain>
</file>

<file path=xl/sharedStrings.xml><?xml version="1.0" encoding="utf-8"?>
<sst xmlns="http://schemas.openxmlformats.org/spreadsheetml/2006/main" count="99" uniqueCount="56">
  <si>
    <t>MEDICIONES</t>
  </si>
  <si>
    <t>TRABAJOS DE PINTURA</t>
  </si>
  <si>
    <t>NUM.</t>
  </si>
  <si>
    <t>UM</t>
  </si>
  <si>
    <t>DESCRIPCION</t>
  </si>
  <si>
    <t>PRECIO</t>
  </si>
  <si>
    <t>MEDICION</t>
  </si>
  <si>
    <t>IMPORTE</t>
  </si>
  <si>
    <t>M2</t>
  </si>
  <si>
    <t>Pintado de puertas en carpintería metálica + vidrio con pintura  a base de resinas de poliuretano, 2 componentes tipo Orfapol, sobre imprimación antioxidante tipo HK 14, grueso total 90/100, y dos capas de esmalte sintético en obra. Incluido p.p. de pintura de marcos. Color en brillo según D.F. RAL a escoger por D.F. dentro de la gama de colores "básicos" (medidas orientativas de la puerta: 2,8 x 3,2 m)</t>
  </si>
  <si>
    <t>ML</t>
  </si>
  <si>
    <t>Pintura de barandilla estándar (pasamanos de Ø30mm, tres tirantes intermedios Ø10mm, rodapiés y montantes rectangulares colocados cada 1m) a base de resinas de poliuretano, 2 componentes tipo Orfapol, sobre imprimación antioxidante tipo HK 14, grueso total 90/100, y dos capas de esmalte sintético en obra. Color en brillo según D.F. RAL a escoger por D.F. dentro de la gama de colores "básicos"</t>
  </si>
  <si>
    <r>
      <t xml:space="preserve">Pintura de escalera de emergencia o rampa de acceso minusválidos a base de aplicación de pintura de resinas de poliuretano, 2 componentes tipo Orfapol, sobre imprimación antioxidante tipo HK 14, grueso total 90/100, y dos capas de esmalte sintético en obra. Color en brillo según D.F. RAL a escoger por D.F. dentro de la gama de colores "básicos". </t>
    </r>
    <r>
      <rPr>
        <sz val="8"/>
        <color indexed="8"/>
        <rFont val="Arial Narrow"/>
        <family val="2"/>
      </rPr>
      <t>Incluye lijado y preparación de la superficie</t>
    </r>
  </si>
  <si>
    <t>Pintado de fachada de chapa con pintura en taller a base de resinas de poliuretano, 2 componentes tipo Orfapol, sobre imprimación antioxidante tipo HK 14, grueso total 90/100, y dos capas de esmalte sintético en obra. Incluido p.p. de pintura de marcos. Color en brillo según D.F. RAL a escoger por D.F. dentro de la gama de colores "básicos"</t>
  </si>
  <si>
    <t>Pintura de marquesina (limpieza de la superficie,  cepillado de zonas oxidadas, parcheado, capa de imprimación y pintura  a base de resinas de poliuretano, 2 componentes tipo Orfapol, sobre imprimación antioxidante tipo HK 14, grueso total 90/100, y dos capas de esmalte sintético en obra. Color en brillo según D.F. RAL a escoger por D.F. dentro de la gama de colores básicos.</t>
  </si>
  <si>
    <t>UD</t>
  </si>
  <si>
    <t>Pintura de tirante de marquesina (limpieza de la superficie, capa de imprimación y pintura  a base de resinas de poliuretano, 2 componentes tipo Orfapol, sobre imprimación antioxidante tipo HK 14, grueso total 90/100, y dos capas de esmalte sintético en obra. Color en brillo según D.F. RAL a escoger por D.F. dentro de la gama de colores básicos.</t>
  </si>
  <si>
    <t xml:space="preserve"> Pintura de columna de marquesina (limpieza de la superficie, cepillado de zonas oxidadas, parcheado, capa de imprimación y pintura  a base de resinas de poliuretano, 2 componentes tipo Orfapol, sobre imprimación antioxidante tipo HK 14, grueso total 90/100, y dos capas de esmalte sintético en obra. Color en brillo según D.F. RAL a escoger por D.F. dentro de la gama de colores básicos.</t>
  </si>
  <si>
    <t>Pintura de IPN, perfiles metálicos o similares (limpieza de la superficie, cepillado de zonas oxidadas, parcheado, capa de imprimación y pintura  a base de resinas de poliuretano, 2 componentes tipo Orfapol, sobre imprimación antioxidante tipo HK 14, grueso total 90/100, y dos capas de esmalte sintético en obra. Color en brillo según D.F. RAL a escoger por D.F. dentro de la gama de colores básicos.</t>
  </si>
  <si>
    <t>Pintura de perfiles de cristalera de nave, mediante limpieza de la superficie, cepillado de zonas oxidadas, parcheado,  capa de imprimación y pintura  a base de resinas de poliuretano, 2 componentes tipo Orfapol, sobre imprimación antioxidante tipo HK 14, grueso total 90/100, y dos capas de esmalte sintético en obra. Color en brillo según D.F. RAL a escoger por D.F. dentro de la gama de colores básicos. En esta partida se deberá contemplar la sustitución de junquillos dañados.</t>
  </si>
  <si>
    <t>Pintura de murete de hormigón exterior, en base de nave y oficinas mediante limpieza de la superficie,  pintura al plástico texturado mediante capa de imprimación de látex diluido y dos manos de pintura plástica.</t>
  </si>
  <si>
    <t>Tratamiento superficial protector de madera, mediante la aplicación, con brocha, de aceite de teca Xyladecor o similar, para protección preventiva contra hongos, el sol, la intemperie y la humedad. Incluso p/p de protección de los elementos del entorno y tratamiento previo de la superficie.</t>
  </si>
  <si>
    <r>
      <t>Aplicación manual de dos manos de pintura</t>
    </r>
    <r>
      <rPr>
        <b/>
        <sz val="8"/>
        <color theme="1"/>
        <rFont val="Arial Narrow"/>
        <family val="2"/>
      </rPr>
      <t xml:space="preserve"> ACRILICA 100%</t>
    </r>
    <r>
      <rPr>
        <sz val="8"/>
        <color theme="1"/>
        <rFont val="Arial Narrow"/>
        <family val="2"/>
      </rPr>
      <t xml:space="preserve">  color Gris hormigón, acabado mate, textura lisa, la primera mano diluida con un 5 %  de agua y la siguiente  sin diluir; previa aplicación de una mano de un fijador acrílico concentrado al agua, sobre paramento exterior de hormigón. El precio incluye la protección de los elementos del entorno que puedan verse afectados durante los trabajos y la resolución de puntos singulares.</t>
    </r>
  </si>
  <si>
    <t>Pintura plástica con textura lisa, color a elegir, acabado mate, sobre paramentos horizontales y verticales interiores de yeso proyectado o placas de yeso laminado, preparación del soporte con plaste de interior, mano de fondo con resinas acrílicas en dispersión acuosa y dos manos de acabado con pintura plástica (rendimiento: 0,187 l/m² cada mano).</t>
  </si>
  <si>
    <t>Pintura plástica con textura lisa, color a elegir, acabado satinado, sobre paramentos horizontales y verticales interiores de yeso proyectado o placas de yeso laminado, preparación del soporte con plaste de interior, mano de fondo con resinas acrílicas en dispersión acuosa y dos manos de acabado con pintura plástica (rendimiento: 0,104 l/m² cada mano).</t>
  </si>
  <si>
    <t>Esmalte de dos componentes, color a elegir, acabado brillante, sobre superficie de carpintería interior de madera, preparación del soporte y dos manos de acabado con esmalte de dos componentes (rendimiento: 0,091 l/m² cada mano).</t>
  </si>
  <si>
    <t>Esmalte sintético, color a elegir, acabado forja mate, sobre superficie de hierro o acero, limpieza y preparación de la superficie a pintar, mediante medios manuales hasta dejarla exenta de grasas, dos manos de imprimación, con un espesor mínimo de película seca de 45 micras por mano (rendimiento: 0,141 l/m²) y dos manos de acabado con esmalte sintético con un espesor mínimo de película seca de 30 micras por mano (rendimiento: 0,075 l/m²).</t>
  </si>
  <si>
    <t>Pintura de Bajante de PVC de 160 mm, mediante limpieza de la superficie, imprimación para PVC y acabado en esmalte de poliuretano color RAL 9010. en esta partida están incluidas las abrazaderas de anclaje de los Bajantes.</t>
  </si>
  <si>
    <t>Báculo de 8 m de altura
Eliminación de pintura en mal estado o mal adherida, mediante cepillado, rascado u otro método adecuado.
Baldeado con agua caliente para eliminar depósitos de sales, cloruros, etc.
Aplicación de capa de imprimación anticorrosiva epoxídica con óptima adherencia sobre superficies galvanizadas con un espesor mínimo de  40 micras en seco.
Acabado con tres capas de revestimiento de poliuretano con espesor mínimo de 40 micras por capa.
Nota: la partida incluye la p.p. de medios de elevación.</t>
  </si>
  <si>
    <t>Báculo de 10  m de altura
Eliminación de pintura en mal estado o mal adherida, mediante cepillado, rascado u otro método adecuado.
Baldeado con agua caliente para eliminar depósitos de sales, cloruros, etc.
Aplicación de capa de imprimación anticorrosiva epoxídica con óptima adherencia sobre superficies galvanizadas con un espesor mínimo de  40 micras en seco.
Acabado con tres capas de revestimiento de poliuretano con espesor mínimo de 40 micras por capa.
Nota: la partida incluye la p.p. de medios de elevación.</t>
  </si>
  <si>
    <t>Báculo de 12 m de altura
Eliminación de pintura en mal estado o mal adherida, mediante cepillado, rascado u otro método adecuado.
Baldeado con agua caliente para eliminar depósitos de sales, cloruros, etc.
Aplicación de capa de imprimación anticorrosiva epoxídica con óptima adherencia sobre superficies galvanizadas con un espesor mínimo de  40 micras en seco.
Acabado con tres capas de revestimiento de poliuretano con espesor mínimo de 40 micras por capa.
Nota: la partida incluye la p.p. de medios de elevación.</t>
  </si>
  <si>
    <t>Báculo doble de 14 m de altura
Eliminación de pintura en mal estado o mal adherida, mediante cepillado, rascado u otro método adecuado.
Baldeado con agua caliente para eliminar depósitos de sales, cloruros, etc.
Aplicación de capa de imprimación anticorrosiva epoxídica con óptima adherencia sobre superficies galvanizadas con un espesor mínimo de  40 micras en seco.
Acabado con tres capas de revestimiento de poliuretano con espesor mínimo de 40 micras por capa.
Nota: la partida incluye la p.p. de medios de elevación.</t>
  </si>
  <si>
    <t>Pilona Vía Julia
Eliminación de pintura en mal estado o mal adherida, mediante cepillado, rascado u otro método adecuado.
Baldeado con agua caliente para eliminar depósitos de sales, cloruros, etc.
Aplicación de capa de imprimación anticorrosiva epoxídica con óptima adherencia y posterior acabado con Oxiron.</t>
  </si>
  <si>
    <t>Pilona Hospitalet
Eliminación de pintura en mal estado o mal adherida, mediante cepillado, rascado u otro método adecuado.
Baldeado con agua caliente para eliminar depósitos de sales, cloruros, etc.
Aplicación de capa de imprimación anticorrosiva epoxídica con óptima adherencia y posterior acabado con Oxiron.</t>
  </si>
  <si>
    <t>Preparación previa de la superficie mediante rebaje, pulido basto, reposición del material de juntas, pulido fino y posterior aplicación manual de dos manos de pintura de poliuretano alifático color a elegir, acabado mate, textura lisa, (rendimiento: 0,15 l/m² cada mano); previa aplicación de una mano de imprimación incolora de dos componentes, a base de resina epoxi sin disolventes, de baja viscosidad, sobre suelo de hormigón.</t>
  </si>
  <si>
    <t>Pintado sobre pavimento de marca vial longitudinal continua para uso permanente y no retrorreflectante, tipo P-NR, de 10 cm de anchura, con pintura alcídica de color blanco, aplicada con medios manuales</t>
  </si>
  <si>
    <t>SUBTOTAL TRABAJOS DE PINTURA</t>
  </si>
  <si>
    <t>TRABAJOS DE LIMPIEZA</t>
  </si>
  <si>
    <r>
      <t xml:space="preserve">Limpieza mecánica de fachada de chapa galvanizada lacada en PVDF </t>
    </r>
    <r>
      <rPr>
        <b/>
        <sz val="8"/>
        <color theme="1"/>
        <rFont val="Arial Narrow"/>
        <family val="2"/>
      </rPr>
      <t>afectada por residuos de combustible aereo</t>
    </r>
    <r>
      <rPr>
        <sz val="8"/>
        <color theme="1"/>
        <rFont val="Arial Narrow"/>
        <family val="2"/>
      </rPr>
      <t xml:space="preserve">, mediante la aplicación de lanza de agua a presión, comenzando por la parte más alta de la fachada en franjas horizontales de 2 a 4 m de altura, hasta disolver la suciedad superficial y dejarla limpia, retirada de carga y restos generados. </t>
    </r>
    <r>
      <rPr>
        <b/>
        <sz val="8"/>
        <color theme="1"/>
        <rFont val="Arial Narrow"/>
        <family val="2"/>
      </rPr>
      <t>El precio de la partida incluye el suministro de agua, corriente y medios de elevación necesarios.</t>
    </r>
    <r>
      <rPr>
        <sz val="8"/>
        <color theme="1"/>
        <rFont val="Arial Narrow"/>
        <family val="2"/>
      </rPr>
      <t>(Nota: anualmente se realizará la limpieza de 33.026 m2)</t>
    </r>
  </si>
  <si>
    <t>U</t>
  </si>
  <si>
    <t>limpieza  exterior de ventana corredera de 2 hojas de 1,1m de altura de aluminio anodizado.</t>
  </si>
  <si>
    <t>Limpieza mecánica exterior de puertas de carpintería metálica con mirilla colocadas en los muelles de carga de dimensiones aproximadas 2,8 x 3,2 m.</t>
  </si>
  <si>
    <t>Limpieza mecánica exterior de abrigos de muelle.</t>
  </si>
  <si>
    <t>Limpieza mecánica exterior de puertas de carpintería metálica con mirilla colocadas en los muelles de carga de dimensiones aproximadas 3,8 x 4,0 m.</t>
  </si>
  <si>
    <t>SUBTOTAL TRABAJOS LIMPIEZA</t>
  </si>
  <si>
    <t>MEDIOS DE ELEVACIÓN</t>
  </si>
  <si>
    <t>Dia</t>
  </si>
  <si>
    <t>Suministro de tijera diésel de 14 metros.</t>
  </si>
  <si>
    <t>Suministro de tijera diésel de 16 metros.</t>
  </si>
  <si>
    <t>Suministro de brazo articulado diésel 20metros</t>
  </si>
  <si>
    <t>Transporte y recogida de cualquier tipo de elemento de elevación.</t>
  </si>
  <si>
    <t>SUBTOTAL MEDIOS DE ELEVACIÓN</t>
  </si>
  <si>
    <t>PRESUPUESTO TOTAL</t>
  </si>
  <si>
    <t>Pintura de dos componentes, a base de poliuretano alifático y disolvente, de color rojo RAL 3016, acabado satinado, aplicada en dos manos, 
(rendimiento: 0,25 kg/m² cada mano), sobre superficies metalicas, previa aplicación de 0,3 kg/m² de imprimación de dos componentes, a base de resina epoxi (sin incluir la preparación del soporte). Incluida leyenda "INCENDIS" en color amarillo RAL 1003</t>
  </si>
  <si>
    <t>Pintura reflexiva acrílica en cebreados, acabado satinado, aplicada en dos manos, (rendimiento: 0,25 kg/m² cada mano), sobre superficies de aglomerado asfáltico u hormigón. incluso barrido y premarcaje sobre el pavimento.</t>
  </si>
  <si>
    <r>
      <t xml:space="preserve">Limpieza mecánica de fachada de </t>
    </r>
    <r>
      <rPr>
        <b/>
        <sz val="8"/>
        <color theme="1"/>
        <rFont val="Arial Narrow"/>
        <family val="2"/>
      </rPr>
      <t>chapa galvanizada lacada en PVDF</t>
    </r>
    <r>
      <rPr>
        <sz val="8"/>
        <color theme="1"/>
        <rFont val="Arial Narrow"/>
        <family val="2"/>
      </rPr>
      <t>, mediante la aplicación de lanza de agua a presión a diferentes temperaturas (fría, caliente o vapor de agua), comenzando por la parte más alta de la fachada en franjas horizontales de 2 a 4 m de altura, hasta disolver la suciedad superficial. Incluso p/p de pruebas previas necesarias para ajustar los parámetros de la limpieza y evitar daños en los materiales, transporte, montaje y desmontaje de equipo; eliminación de los detritus acumulados en las zonas inferiores con agua abundante y manualmente en vuelos, cornisas y salientes; acopio, retirada y carga de restos generados sobre camión o contenedor.</t>
    </r>
    <r>
      <rPr>
        <sz val="8"/>
        <color rgb="FF000000"/>
        <rFont val="Arial Narrow"/>
        <family val="2"/>
      </rPr>
      <t xml:space="preserve"> El precio de la partida incluye el suministro de agua, corriente y medios de elevación necesarios.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</si>
</sst>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C0A]_-;\-* #,##0.00\ [$€-C0A]_-;_-* &quot;-&quot;??\ [$€-C0A]_-;_-@_-"/>
  </numFmts>
  <fonts count="15" x14ac:knownFonts="1">
    <font>
      <sz val="11"/>
      <color theme="1"/>
      <name val="Calibri"/>
      <family val="2"/>
      <scheme val="minor"/>
    </font>
    <font>
      <sz val="11"/>
      <color rgb="FFFF0000"/>
      <name val="Calibri"/>
      <family val="2"/>
      <scheme val="minor"/>
    </font>
    <font>
      <sz val="10"/>
      <color indexed="8"/>
      <name val="MS Sans Serif"/>
      <family val="2"/>
    </font>
    <font>
      <b/>
      <sz val="12"/>
      <color indexed="56"/>
      <name val="Arial Narrow"/>
      <family val="2"/>
    </font>
    <font>
      <b/>
      <sz val="10"/>
      <color theme="0"/>
      <name val="Arial Narrow"/>
      <family val="2"/>
    </font>
    <font>
      <sz val="8.0500000000000007"/>
      <color indexed="8"/>
      <name val="Arial Narrow"/>
      <family val="2"/>
    </font>
    <font>
      <sz val="8.0500000000000007"/>
      <name val="Arial Narrow"/>
      <family val="2"/>
    </font>
    <font>
      <sz val="8"/>
      <color indexed="8"/>
      <name val="Arial Narrow"/>
      <family val="2"/>
    </font>
    <font>
      <sz val="8"/>
      <color rgb="FF000000"/>
      <name val="Arial Narrow"/>
      <family val="2"/>
    </font>
    <font>
      <sz val="8"/>
      <color theme="1"/>
      <name val="Arial Narrow"/>
      <family val="2"/>
    </font>
    <font>
      <b/>
      <sz val="8"/>
      <color theme="1"/>
      <name val="Arial Narrow"/>
      <family val="2"/>
    </font>
    <font>
      <b/>
      <sz val="10"/>
      <color indexed="9"/>
      <name val="Calibri"/>
      <family val="2"/>
      <scheme val="minor"/>
    </font>
    <font>
      <b/>
      <sz val="8.0500000000000007"/>
      <color theme="0"/>
      <name val="Arial Narrow"/>
      <family val="2"/>
    </font>
    <font>
      <sz val="10"/>
      <color indexed="8"/>
      <name val="Calibri"/>
      <family val="2"/>
      <scheme val="minor"/>
    </font>
    <font>
      <sz val="8"/>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8"/>
        <bgColor indexed="0"/>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right/>
      <top/>
      <bottom style="thin">
        <color theme="0" tint="-0.249977111117893"/>
      </bottom>
      <diagonal/>
    </border>
    <border>
      <left/>
      <right/>
      <top style="medium">
        <color indexed="64"/>
      </top>
      <bottom style="medium">
        <color indexed="64"/>
      </bottom>
      <diagonal/>
    </border>
    <border>
      <left style="thin">
        <color theme="0" tint="-0.249977111117893"/>
      </left>
      <right style="thin">
        <color theme="0" tint="-0.249977111117893"/>
      </right>
      <top style="medium">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medium">
        <color indexed="64"/>
      </top>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cellStyleXfs>
  <cellXfs count="68">
    <xf numFmtId="0" fontId="0" fillId="0" borderId="0" xfId="0"/>
    <xf numFmtId="0" fontId="0" fillId="0" borderId="0" xfId="0" applyAlignment="1">
      <alignment vertical="top"/>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top"/>
    </xf>
    <xf numFmtId="164" fontId="0" fillId="0" borderId="0" xfId="0" applyNumberFormat="1" applyAlignment="1">
      <alignment horizontal="center" vertical="center"/>
    </xf>
    <xf numFmtId="0" fontId="0" fillId="0" borderId="0" xfId="0" applyAlignment="1">
      <alignment horizontal="center" vertical="center"/>
    </xf>
    <xf numFmtId="0" fontId="4" fillId="2" borderId="1" xfId="1" applyFont="1" applyFill="1" applyBorder="1" applyAlignment="1">
      <alignment horizontal="left" vertical="center" wrapText="1"/>
    </xf>
    <xf numFmtId="0" fontId="4" fillId="2" borderId="1" xfId="1" applyFont="1" applyFill="1" applyBorder="1" applyAlignment="1">
      <alignment horizontal="left" vertical="top" wrapText="1"/>
    </xf>
    <xf numFmtId="164"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4" fillId="2" borderId="0" xfId="1" applyNumberFormat="1" applyFont="1" applyFill="1" applyAlignment="1">
      <alignment horizontal="center" vertical="center" wrapText="1"/>
    </xf>
    <xf numFmtId="0" fontId="5" fillId="0" borderId="2" xfId="1" applyFont="1" applyBorder="1" applyAlignment="1">
      <alignment horizontal="left" vertical="center"/>
    </xf>
    <xf numFmtId="0" fontId="6" fillId="0" borderId="2" xfId="1" applyFont="1" applyBorder="1" applyAlignment="1">
      <alignment horizontal="center" vertical="center"/>
    </xf>
    <xf numFmtId="0" fontId="5" fillId="0" borderId="2" xfId="1" applyFont="1" applyBorder="1" applyAlignment="1">
      <alignment horizontal="center" vertical="top"/>
    </xf>
    <xf numFmtId="164" fontId="5" fillId="0" borderId="2" xfId="1" applyNumberFormat="1" applyFont="1" applyBorder="1" applyAlignment="1">
      <alignment horizontal="center" vertical="center"/>
    </xf>
    <xf numFmtId="0" fontId="5" fillId="0" borderId="2" xfId="1" applyFont="1" applyBorder="1" applyAlignment="1">
      <alignment horizontal="center" vertical="center"/>
    </xf>
    <xf numFmtId="3" fontId="7" fillId="3" borderId="3" xfId="1" applyNumberFormat="1" applyFont="1" applyFill="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vertical="top" wrapText="1"/>
    </xf>
    <xf numFmtId="164" fontId="5" fillId="0" borderId="4" xfId="1" applyNumberFormat="1" applyFont="1" applyBorder="1" applyAlignment="1">
      <alignment horizontal="center" vertical="center"/>
    </xf>
    <xf numFmtId="4" fontId="5" fillId="0" borderId="3" xfId="1" applyNumberFormat="1" applyFont="1" applyBorder="1" applyAlignment="1">
      <alignment horizontal="center" vertical="center"/>
    </xf>
    <xf numFmtId="3" fontId="7" fillId="3" borderId="4" xfId="1" applyNumberFormat="1" applyFont="1" applyFill="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vertical="top" wrapText="1"/>
    </xf>
    <xf numFmtId="4" fontId="5" fillId="0" borderId="4" xfId="1" applyNumberFormat="1" applyFont="1" applyBorder="1" applyAlignment="1">
      <alignment horizontal="center" vertical="center"/>
    </xf>
    <xf numFmtId="164" fontId="5" fillId="0" borderId="5" xfId="1" applyNumberFormat="1" applyFont="1" applyBorder="1" applyAlignment="1">
      <alignment horizontal="center" vertical="center"/>
    </xf>
    <xf numFmtId="0" fontId="11" fillId="4" borderId="0" xfId="1" applyFont="1" applyFill="1" applyAlignment="1">
      <alignment horizontal="center" vertical="center"/>
    </xf>
    <xf numFmtId="0" fontId="11" fillId="5" borderId="0" xfId="1" applyFont="1" applyFill="1" applyAlignment="1">
      <alignment vertical="center"/>
    </xf>
    <xf numFmtId="0" fontId="12" fillId="6" borderId="0" xfId="1" applyFont="1" applyFill="1" applyAlignment="1">
      <alignment horizontal="right" vertical="top" wrapText="1"/>
    </xf>
    <xf numFmtId="164" fontId="0" fillId="6" borderId="0" xfId="0" applyNumberFormat="1" applyFill="1" applyAlignment="1">
      <alignment horizontal="center" vertical="center"/>
    </xf>
    <xf numFmtId="4" fontId="11" fillId="4" borderId="0" xfId="1" applyNumberFormat="1" applyFont="1" applyFill="1" applyAlignment="1">
      <alignment horizontal="center" vertical="center"/>
    </xf>
    <xf numFmtId="164" fontId="11" fillId="4" borderId="0" xfId="1" applyNumberFormat="1" applyFont="1" applyFill="1" applyAlignment="1">
      <alignment horizontal="center" vertical="center"/>
    </xf>
    <xf numFmtId="164" fontId="11" fillId="0" borderId="0" xfId="1" applyNumberFormat="1" applyFont="1" applyAlignment="1">
      <alignment horizontal="center" vertical="center"/>
    </xf>
    <xf numFmtId="0" fontId="12" fillId="2" borderId="1" xfId="1" applyFont="1" applyFill="1" applyBorder="1" applyAlignment="1">
      <alignment horizontal="left" vertical="center" wrapText="1"/>
    </xf>
    <xf numFmtId="0" fontId="12" fillId="2" borderId="1" xfId="1" applyFont="1" applyFill="1" applyBorder="1" applyAlignment="1">
      <alignment horizontal="left" vertical="top" wrapText="1"/>
    </xf>
    <xf numFmtId="164" fontId="12"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164" fontId="12" fillId="2" borderId="0" xfId="1" applyNumberFormat="1" applyFont="1" applyFill="1" applyAlignment="1">
      <alignment horizontal="center" vertical="center" wrapText="1"/>
    </xf>
    <xf numFmtId="164" fontId="5" fillId="0" borderId="3" xfId="1" applyNumberFormat="1" applyFont="1" applyBorder="1" applyAlignment="1">
      <alignment horizontal="center" vertical="center"/>
    </xf>
    <xf numFmtId="164" fontId="5" fillId="0" borderId="6" xfId="1" applyNumberFormat="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vertical="top" wrapText="1"/>
    </xf>
    <xf numFmtId="4" fontId="11" fillId="0" borderId="0" xfId="1" applyNumberFormat="1" applyFont="1" applyAlignment="1">
      <alignment horizontal="center" vertical="center"/>
    </xf>
    <xf numFmtId="0" fontId="0" fillId="7" borderId="0" xfId="0" applyFill="1" applyAlignment="1">
      <alignment vertical="top"/>
    </xf>
    <xf numFmtId="3" fontId="13" fillId="0" borderId="0" xfId="1" applyNumberFormat="1" applyFont="1" applyAlignment="1">
      <alignment horizontal="center" vertical="center"/>
    </xf>
    <xf numFmtId="0" fontId="13" fillId="0" borderId="0" xfId="1" applyFont="1" applyAlignment="1">
      <alignment horizontal="center" vertical="center"/>
    </xf>
    <xf numFmtId="0" fontId="13" fillId="0" borderId="0" xfId="0" applyFont="1" applyAlignment="1">
      <alignment vertical="top" wrapText="1"/>
    </xf>
    <xf numFmtId="164" fontId="13" fillId="0" borderId="0" xfId="1" applyNumberFormat="1" applyFont="1" applyAlignment="1">
      <alignment horizontal="center" vertical="center"/>
    </xf>
    <xf numFmtId="4" fontId="13" fillId="0" borderId="0" xfId="1" applyNumberFormat="1" applyFont="1" applyAlignment="1">
      <alignment horizontal="center" vertical="center"/>
    </xf>
    <xf numFmtId="0" fontId="11" fillId="4" borderId="0" xfId="1" applyFont="1" applyFill="1" applyAlignment="1">
      <alignment vertical="top"/>
    </xf>
    <xf numFmtId="0" fontId="14" fillId="0" borderId="0" xfId="0" applyFont="1" applyAlignment="1">
      <alignment vertical="center"/>
    </xf>
    <xf numFmtId="0" fontId="14" fillId="0" borderId="0" xfId="0" applyFont="1" applyAlignment="1">
      <alignment horizontal="center" vertical="center"/>
    </xf>
    <xf numFmtId="164" fontId="14" fillId="0" borderId="0" xfId="0" applyNumberFormat="1" applyFont="1" applyAlignment="1">
      <alignment horizontal="center" vertical="center"/>
    </xf>
    <xf numFmtId="3" fontId="7" fillId="3" borderId="0" xfId="1" applyNumberFormat="1" applyFont="1" applyFill="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top" wrapText="1"/>
    </xf>
    <xf numFmtId="164" fontId="5" fillId="0" borderId="0" xfId="1" applyNumberFormat="1" applyFont="1" applyAlignment="1">
      <alignment horizontal="center" vertical="center"/>
    </xf>
    <xf numFmtId="4" fontId="5" fillId="0" borderId="0" xfId="1" applyNumberFormat="1" applyFont="1" applyAlignment="1">
      <alignment horizontal="center" vertical="center"/>
    </xf>
    <xf numFmtId="0" fontId="9" fillId="0" borderId="4" xfId="0" applyFont="1" applyBorder="1" applyAlignment="1">
      <alignment vertical="center" wrapText="1"/>
    </xf>
    <xf numFmtId="0" fontId="8" fillId="0" borderId="7" xfId="0" applyFont="1" applyBorder="1" applyAlignment="1">
      <alignment vertical="top" wrapText="1"/>
    </xf>
    <xf numFmtId="164" fontId="5" fillId="0" borderId="7" xfId="1" applyNumberFormat="1" applyFont="1" applyBorder="1" applyAlignment="1">
      <alignment horizontal="center" vertical="center"/>
    </xf>
    <xf numFmtId="4" fontId="5" fillId="0" borderId="7" xfId="1" applyNumberFormat="1" applyFont="1" applyBorder="1" applyAlignment="1">
      <alignment horizontal="center" vertical="center"/>
    </xf>
    <xf numFmtId="0" fontId="9" fillId="0" borderId="8" xfId="0" applyFont="1" applyBorder="1" applyAlignment="1">
      <alignment vertical="top" wrapText="1"/>
    </xf>
    <xf numFmtId="164" fontId="5" fillId="0" borderId="8" xfId="1" applyNumberFormat="1" applyFont="1" applyBorder="1" applyAlignment="1">
      <alignment horizontal="center" vertical="center"/>
    </xf>
    <xf numFmtId="4" fontId="5" fillId="0" borderId="8" xfId="1" applyNumberFormat="1" applyFont="1" applyBorder="1" applyAlignment="1">
      <alignment horizontal="center" vertical="center"/>
    </xf>
    <xf numFmtId="0" fontId="3" fillId="0" borderId="0" xfId="1" applyFont="1" applyAlignment="1">
      <alignment horizontal="center" vertical="top"/>
    </xf>
  </cellXfs>
  <cellStyles count="2">
    <cellStyle name="Normal" xfId="0" builtinId="0"/>
    <cellStyle name="Normal_Hoja1" xfId="1" xr:uid="{9C5F1B64-1DA1-4876-9748-0E07115C0B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7956-B649-4125-8322-C99D15A79A1B}">
  <dimension ref="A1:F53"/>
  <sheetViews>
    <sheetView showGridLines="0" tabSelected="1" workbookViewId="0">
      <selection activeCell="G48" sqref="G48"/>
    </sheetView>
  </sheetViews>
  <sheetFormatPr baseColWidth="10" defaultColWidth="11.3828125" defaultRowHeight="14.6" x14ac:dyDescent="0.4"/>
  <cols>
    <col min="1" max="1" width="5.15234375" style="6" bestFit="1" customWidth="1"/>
    <col min="2" max="2" width="2.53515625" style="52" bestFit="1" customWidth="1"/>
    <col min="3" max="3" width="55.53515625" style="1" customWidth="1"/>
    <col min="4" max="4" width="6.07421875" style="5" bestFit="1" customWidth="1"/>
    <col min="5" max="5" width="6.3828125" style="53" bestFit="1" customWidth="1"/>
    <col min="6" max="6" width="6.69140625" style="54" bestFit="1" customWidth="1"/>
    <col min="7" max="16384" width="11.3828125" style="1"/>
  </cols>
  <sheetData>
    <row r="1" spans="1:6" ht="15.45" x14ac:dyDescent="0.4">
      <c r="A1" s="67" t="s">
        <v>0</v>
      </c>
      <c r="B1" s="67"/>
      <c r="C1" s="67"/>
      <c r="D1" s="67"/>
      <c r="E1" s="67"/>
      <c r="F1" s="67"/>
    </row>
    <row r="2" spans="1:6" x14ac:dyDescent="0.4">
      <c r="A2" s="2"/>
      <c r="B2" s="3"/>
      <c r="C2" s="4"/>
      <c r="E2" s="6"/>
      <c r="F2" s="5"/>
    </row>
    <row r="3" spans="1:6" ht="15" thickBot="1" x14ac:dyDescent="0.45">
      <c r="A3" s="7"/>
      <c r="B3" s="7"/>
      <c r="C3" s="8" t="s">
        <v>1</v>
      </c>
      <c r="D3" s="9"/>
      <c r="E3" s="10"/>
      <c r="F3" s="11"/>
    </row>
    <row r="4" spans="1:6" ht="15" thickBot="1" x14ac:dyDescent="0.45">
      <c r="A4" s="12" t="s">
        <v>2</v>
      </c>
      <c r="B4" s="13" t="s">
        <v>3</v>
      </c>
      <c r="C4" s="14" t="s">
        <v>4</v>
      </c>
      <c r="D4" s="15" t="s">
        <v>5</v>
      </c>
      <c r="E4" s="16" t="s">
        <v>6</v>
      </c>
      <c r="F4" s="15" t="s">
        <v>7</v>
      </c>
    </row>
    <row r="5" spans="1:6" ht="51.45" x14ac:dyDescent="0.4">
      <c r="A5" s="17">
        <v>1</v>
      </c>
      <c r="B5" s="18" t="s">
        <v>8</v>
      </c>
      <c r="C5" s="61" t="s">
        <v>9</v>
      </c>
      <c r="D5" s="62">
        <v>0</v>
      </c>
      <c r="E5" s="63">
        <v>750</v>
      </c>
      <c r="F5" s="62">
        <f>D5*E5</f>
        <v>0</v>
      </c>
    </row>
    <row r="6" spans="1:6" ht="51.45" x14ac:dyDescent="0.4">
      <c r="A6" s="22">
        <v>2</v>
      </c>
      <c r="B6" s="23" t="s">
        <v>10</v>
      </c>
      <c r="C6" s="64" t="s">
        <v>11</v>
      </c>
      <c r="D6" s="65">
        <v>0</v>
      </c>
      <c r="E6" s="66">
        <v>300</v>
      </c>
      <c r="F6" s="65">
        <f t="shared" ref="F6:F31" si="0">D6*E6</f>
        <v>0</v>
      </c>
    </row>
    <row r="7" spans="1:6" ht="41.15" x14ac:dyDescent="0.4">
      <c r="A7" s="22">
        <v>3</v>
      </c>
      <c r="B7" s="23" t="s">
        <v>8</v>
      </c>
      <c r="C7" s="64" t="s">
        <v>12</v>
      </c>
      <c r="D7" s="65">
        <v>0</v>
      </c>
      <c r="E7" s="66">
        <v>100</v>
      </c>
      <c r="F7" s="65">
        <f t="shared" si="0"/>
        <v>0</v>
      </c>
    </row>
    <row r="8" spans="1:6" ht="41.15" x14ac:dyDescent="0.4">
      <c r="A8" s="22">
        <v>4</v>
      </c>
      <c r="B8" s="23" t="s">
        <v>8</v>
      </c>
      <c r="C8" s="64" t="s">
        <v>13</v>
      </c>
      <c r="D8" s="65">
        <v>0</v>
      </c>
      <c r="E8" s="66">
        <v>750</v>
      </c>
      <c r="F8" s="65">
        <f t="shared" si="0"/>
        <v>0</v>
      </c>
    </row>
    <row r="9" spans="1:6" ht="41.15" x14ac:dyDescent="0.4">
      <c r="A9" s="22">
        <v>5</v>
      </c>
      <c r="B9" s="23" t="s">
        <v>8</v>
      </c>
      <c r="C9" s="64" t="s">
        <v>14</v>
      </c>
      <c r="D9" s="65">
        <v>0</v>
      </c>
      <c r="E9" s="66">
        <v>800</v>
      </c>
      <c r="F9" s="65">
        <f t="shared" si="0"/>
        <v>0</v>
      </c>
    </row>
    <row r="10" spans="1:6" ht="41.15" x14ac:dyDescent="0.4">
      <c r="A10" s="22">
        <v>6</v>
      </c>
      <c r="B10" s="23" t="s">
        <v>15</v>
      </c>
      <c r="C10" s="64" t="s">
        <v>16</v>
      </c>
      <c r="D10" s="65">
        <v>0</v>
      </c>
      <c r="E10" s="66">
        <v>70</v>
      </c>
      <c r="F10" s="65">
        <f t="shared" si="0"/>
        <v>0</v>
      </c>
    </row>
    <row r="11" spans="1:6" ht="51.45" x14ac:dyDescent="0.4">
      <c r="A11" s="22">
        <v>7</v>
      </c>
      <c r="B11" s="23" t="s">
        <v>8</v>
      </c>
      <c r="C11" s="64" t="s">
        <v>17</v>
      </c>
      <c r="D11" s="65">
        <v>0</v>
      </c>
      <c r="E11" s="66">
        <v>650</v>
      </c>
      <c r="F11" s="65">
        <f t="shared" si="0"/>
        <v>0</v>
      </c>
    </row>
    <row r="12" spans="1:6" ht="51.45" x14ac:dyDescent="0.4">
      <c r="A12" s="22">
        <v>8</v>
      </c>
      <c r="B12" s="23" t="s">
        <v>8</v>
      </c>
      <c r="C12" s="64" t="s">
        <v>18</v>
      </c>
      <c r="D12" s="65">
        <v>0</v>
      </c>
      <c r="E12" s="66">
        <v>1500</v>
      </c>
      <c r="F12" s="65">
        <f t="shared" si="0"/>
        <v>0</v>
      </c>
    </row>
    <row r="13" spans="1:6" ht="51.45" x14ac:dyDescent="0.4">
      <c r="A13" s="22">
        <v>9</v>
      </c>
      <c r="B13" s="23" t="s">
        <v>8</v>
      </c>
      <c r="C13" s="64" t="s">
        <v>19</v>
      </c>
      <c r="D13" s="65">
        <v>0</v>
      </c>
      <c r="E13" s="66">
        <v>100</v>
      </c>
      <c r="F13" s="65">
        <f t="shared" si="0"/>
        <v>0</v>
      </c>
    </row>
    <row r="14" spans="1:6" ht="30.9" x14ac:dyDescent="0.4">
      <c r="A14" s="22">
        <v>10</v>
      </c>
      <c r="B14" s="23" t="s">
        <v>8</v>
      </c>
      <c r="C14" s="64" t="s">
        <v>20</v>
      </c>
      <c r="D14" s="65">
        <v>0</v>
      </c>
      <c r="E14" s="66">
        <v>2000</v>
      </c>
      <c r="F14" s="65">
        <f t="shared" si="0"/>
        <v>0</v>
      </c>
    </row>
    <row r="15" spans="1:6" ht="30.9" x14ac:dyDescent="0.4">
      <c r="A15" s="22">
        <v>12</v>
      </c>
      <c r="B15" s="23" t="s">
        <v>8</v>
      </c>
      <c r="C15" s="64" t="s">
        <v>21</v>
      </c>
      <c r="D15" s="65">
        <v>0</v>
      </c>
      <c r="E15" s="66">
        <v>950</v>
      </c>
      <c r="F15" s="65">
        <f t="shared" si="0"/>
        <v>0</v>
      </c>
    </row>
    <row r="16" spans="1:6" ht="51.45" x14ac:dyDescent="0.4">
      <c r="A16" s="22">
        <v>14</v>
      </c>
      <c r="B16" s="23" t="s">
        <v>8</v>
      </c>
      <c r="C16" s="64" t="s">
        <v>22</v>
      </c>
      <c r="D16" s="65">
        <v>0</v>
      </c>
      <c r="E16" s="66">
        <v>2000</v>
      </c>
      <c r="F16" s="65">
        <f t="shared" si="0"/>
        <v>0</v>
      </c>
    </row>
    <row r="17" spans="1:6" ht="41.15" x14ac:dyDescent="0.4">
      <c r="A17" s="22">
        <v>16</v>
      </c>
      <c r="B17" s="23" t="s">
        <v>8</v>
      </c>
      <c r="C17" s="64" t="s">
        <v>23</v>
      </c>
      <c r="D17" s="65">
        <v>0</v>
      </c>
      <c r="E17" s="66">
        <v>2000</v>
      </c>
      <c r="F17" s="65">
        <f t="shared" si="0"/>
        <v>0</v>
      </c>
    </row>
    <row r="18" spans="1:6" ht="41.15" x14ac:dyDescent="0.4">
      <c r="A18" s="22">
        <v>17</v>
      </c>
      <c r="B18" s="23" t="s">
        <v>8</v>
      </c>
      <c r="C18" s="64" t="s">
        <v>24</v>
      </c>
      <c r="D18" s="65">
        <v>0</v>
      </c>
      <c r="E18" s="66">
        <v>1000</v>
      </c>
      <c r="F18" s="65">
        <f t="shared" si="0"/>
        <v>0</v>
      </c>
    </row>
    <row r="19" spans="1:6" ht="30.9" x14ac:dyDescent="0.4">
      <c r="A19" s="22">
        <v>18</v>
      </c>
      <c r="B19" s="23" t="s">
        <v>8</v>
      </c>
      <c r="C19" s="64" t="s">
        <v>25</v>
      </c>
      <c r="D19" s="65">
        <v>0</v>
      </c>
      <c r="E19" s="66">
        <v>180</v>
      </c>
      <c r="F19" s="65">
        <f t="shared" si="0"/>
        <v>0</v>
      </c>
    </row>
    <row r="20" spans="1:6" ht="51.45" x14ac:dyDescent="0.4">
      <c r="A20" s="22">
        <v>19</v>
      </c>
      <c r="B20" s="23" t="s">
        <v>8</v>
      </c>
      <c r="C20" s="64" t="s">
        <v>26</v>
      </c>
      <c r="D20" s="65">
        <v>0</v>
      </c>
      <c r="E20" s="66">
        <v>400</v>
      </c>
      <c r="F20" s="65">
        <f t="shared" si="0"/>
        <v>0</v>
      </c>
    </row>
    <row r="21" spans="1:6" ht="30.9" x14ac:dyDescent="0.4">
      <c r="A21" s="22">
        <v>20</v>
      </c>
      <c r="B21" s="23" t="s">
        <v>10</v>
      </c>
      <c r="C21" s="64" t="s">
        <v>27</v>
      </c>
      <c r="D21" s="65">
        <v>0</v>
      </c>
      <c r="E21" s="66">
        <v>140</v>
      </c>
      <c r="F21" s="65">
        <f t="shared" si="0"/>
        <v>0</v>
      </c>
    </row>
    <row r="22" spans="1:6" ht="82.3" x14ac:dyDescent="0.4">
      <c r="A22" s="22">
        <v>21</v>
      </c>
      <c r="B22" s="23" t="s">
        <v>15</v>
      </c>
      <c r="C22" s="64" t="s">
        <v>28</v>
      </c>
      <c r="D22" s="65">
        <v>0</v>
      </c>
      <c r="E22" s="66">
        <v>110</v>
      </c>
      <c r="F22" s="65">
        <f t="shared" si="0"/>
        <v>0</v>
      </c>
    </row>
    <row r="23" spans="1:6" ht="82.3" x14ac:dyDescent="0.4">
      <c r="A23" s="22">
        <v>22</v>
      </c>
      <c r="B23" s="23" t="s">
        <v>15</v>
      </c>
      <c r="C23" s="64" t="s">
        <v>29</v>
      </c>
      <c r="D23" s="65">
        <v>0</v>
      </c>
      <c r="E23" s="66">
        <v>110</v>
      </c>
      <c r="F23" s="65">
        <f t="shared" si="0"/>
        <v>0</v>
      </c>
    </row>
    <row r="24" spans="1:6" ht="82.3" x14ac:dyDescent="0.4">
      <c r="A24" s="22">
        <v>23</v>
      </c>
      <c r="B24" s="23" t="s">
        <v>15</v>
      </c>
      <c r="C24" s="64" t="s">
        <v>30</v>
      </c>
      <c r="D24" s="65">
        <v>0</v>
      </c>
      <c r="E24" s="66">
        <v>55</v>
      </c>
      <c r="F24" s="65">
        <f t="shared" si="0"/>
        <v>0</v>
      </c>
    </row>
    <row r="25" spans="1:6" ht="82.3" x14ac:dyDescent="0.4">
      <c r="A25" s="22">
        <v>24</v>
      </c>
      <c r="B25" s="23" t="s">
        <v>15</v>
      </c>
      <c r="C25" s="64" t="s">
        <v>31</v>
      </c>
      <c r="D25" s="65">
        <v>0</v>
      </c>
      <c r="E25" s="66">
        <v>30</v>
      </c>
      <c r="F25" s="65">
        <f t="shared" si="0"/>
        <v>0</v>
      </c>
    </row>
    <row r="26" spans="1:6" ht="61.75" x14ac:dyDescent="0.4">
      <c r="A26" s="22">
        <v>25</v>
      </c>
      <c r="B26" s="23" t="s">
        <v>15</v>
      </c>
      <c r="C26" s="64" t="s">
        <v>32</v>
      </c>
      <c r="D26" s="65">
        <v>0</v>
      </c>
      <c r="E26" s="66">
        <v>75</v>
      </c>
      <c r="F26" s="65">
        <f t="shared" si="0"/>
        <v>0</v>
      </c>
    </row>
    <row r="27" spans="1:6" ht="61.75" x14ac:dyDescent="0.4">
      <c r="A27" s="22">
        <v>26</v>
      </c>
      <c r="B27" s="23" t="s">
        <v>15</v>
      </c>
      <c r="C27" s="64" t="s">
        <v>33</v>
      </c>
      <c r="D27" s="65">
        <v>0</v>
      </c>
      <c r="E27" s="66">
        <v>800</v>
      </c>
      <c r="F27" s="65">
        <f t="shared" si="0"/>
        <v>0</v>
      </c>
    </row>
    <row r="28" spans="1:6" ht="51.45" x14ac:dyDescent="0.4">
      <c r="A28" s="22">
        <v>27</v>
      </c>
      <c r="B28" s="23" t="s">
        <v>8</v>
      </c>
      <c r="C28" s="64" t="s">
        <v>34</v>
      </c>
      <c r="D28" s="65">
        <v>0</v>
      </c>
      <c r="E28" s="66">
        <v>200</v>
      </c>
      <c r="F28" s="65">
        <f t="shared" si="0"/>
        <v>0</v>
      </c>
    </row>
    <row r="29" spans="1:6" ht="30.9" x14ac:dyDescent="0.4">
      <c r="A29" s="22">
        <v>28</v>
      </c>
      <c r="B29" s="23" t="s">
        <v>10</v>
      </c>
      <c r="C29" s="64" t="s">
        <v>35</v>
      </c>
      <c r="D29" s="65">
        <v>0</v>
      </c>
      <c r="E29" s="66">
        <v>200</v>
      </c>
      <c r="F29" s="65">
        <f t="shared" si="0"/>
        <v>0</v>
      </c>
    </row>
    <row r="30" spans="1:6" ht="51.45" x14ac:dyDescent="0.4">
      <c r="A30" s="55"/>
      <c r="B30" s="23" t="s">
        <v>8</v>
      </c>
      <c r="C30" s="64" t="s">
        <v>53</v>
      </c>
      <c r="D30" s="65">
        <v>0</v>
      </c>
      <c r="E30" s="66">
        <v>95</v>
      </c>
      <c r="F30" s="65">
        <f t="shared" si="0"/>
        <v>0</v>
      </c>
    </row>
    <row r="31" spans="1:6" ht="30.9" x14ac:dyDescent="0.4">
      <c r="A31" s="55"/>
      <c r="B31" s="23" t="s">
        <v>8</v>
      </c>
      <c r="C31" s="64" t="s">
        <v>54</v>
      </c>
      <c r="D31" s="65">
        <v>0</v>
      </c>
      <c r="E31" s="66">
        <v>11</v>
      </c>
      <c r="F31" s="65">
        <f t="shared" si="0"/>
        <v>0</v>
      </c>
    </row>
    <row r="32" spans="1:6" x14ac:dyDescent="0.4">
      <c r="A32" s="55"/>
      <c r="B32" s="56"/>
      <c r="C32" s="57"/>
      <c r="D32" s="58"/>
      <c r="E32" s="59"/>
      <c r="F32" s="58"/>
    </row>
    <row r="33" spans="1:6" x14ac:dyDescent="0.4">
      <c r="A33" s="27"/>
      <c r="B33" s="28"/>
      <c r="C33" s="29" t="s">
        <v>36</v>
      </c>
      <c r="D33" s="31"/>
      <c r="E33" s="31"/>
      <c r="F33" s="32">
        <f>SUM(F5:F31)</f>
        <v>0</v>
      </c>
    </row>
    <row r="34" spans="1:6" x14ac:dyDescent="0.4">
      <c r="A34" s="46"/>
      <c r="B34" s="47"/>
      <c r="C34" s="48"/>
      <c r="D34" s="49"/>
      <c r="E34" s="50"/>
      <c r="F34" s="49"/>
    </row>
    <row r="35" spans="1:6" ht="15" thickBot="1" x14ac:dyDescent="0.45">
      <c r="A35" s="34"/>
      <c r="B35" s="34"/>
      <c r="C35" s="35" t="s">
        <v>37</v>
      </c>
      <c r="D35" s="36"/>
      <c r="E35" s="37"/>
      <c r="F35" s="38"/>
    </row>
    <row r="36" spans="1:6" ht="15" thickBot="1" x14ac:dyDescent="0.45">
      <c r="A36" s="12" t="s">
        <v>2</v>
      </c>
      <c r="B36" s="13" t="s">
        <v>3</v>
      </c>
      <c r="C36" s="14" t="s">
        <v>4</v>
      </c>
      <c r="D36" s="15" t="s">
        <v>5</v>
      </c>
      <c r="E36" s="16" t="s">
        <v>6</v>
      </c>
      <c r="F36" s="15" t="s">
        <v>7</v>
      </c>
    </row>
    <row r="37" spans="1:6" ht="82.3" x14ac:dyDescent="0.4">
      <c r="A37" s="17">
        <v>1</v>
      </c>
      <c r="B37" s="18" t="s">
        <v>8</v>
      </c>
      <c r="C37" s="19" t="s">
        <v>55</v>
      </c>
      <c r="D37" s="39">
        <v>0</v>
      </c>
      <c r="E37" s="21">
        <v>4000</v>
      </c>
      <c r="F37" s="40">
        <f t="shared" ref="F37:F42" si="1">D37*E37</f>
        <v>0</v>
      </c>
    </row>
    <row r="38" spans="1:6" ht="61.75" x14ac:dyDescent="0.4">
      <c r="A38" s="22">
        <v>2</v>
      </c>
      <c r="B38" s="23" t="s">
        <v>8</v>
      </c>
      <c r="C38" s="24" t="s">
        <v>38</v>
      </c>
      <c r="D38" s="20">
        <v>0</v>
      </c>
      <c r="E38" s="25">
        <f>33025.999*2</f>
        <v>66051.998000000007</v>
      </c>
      <c r="F38" s="26">
        <f t="shared" si="1"/>
        <v>0</v>
      </c>
    </row>
    <row r="39" spans="1:6" x14ac:dyDescent="0.4">
      <c r="A39" s="22">
        <v>3</v>
      </c>
      <c r="B39" s="23" t="s">
        <v>39</v>
      </c>
      <c r="C39" s="24" t="s">
        <v>40</v>
      </c>
      <c r="D39" s="20">
        <v>0</v>
      </c>
      <c r="E39" s="25">
        <v>30</v>
      </c>
      <c r="F39" s="26">
        <f t="shared" si="1"/>
        <v>0</v>
      </c>
    </row>
    <row r="40" spans="1:6" ht="20.6" x14ac:dyDescent="0.4">
      <c r="A40" s="22">
        <v>4</v>
      </c>
      <c r="B40" s="23" t="s">
        <v>39</v>
      </c>
      <c r="C40" s="24" t="s">
        <v>41</v>
      </c>
      <c r="D40" s="20">
        <v>0</v>
      </c>
      <c r="E40" s="25">
        <v>30</v>
      </c>
      <c r="F40" s="26">
        <f t="shared" si="1"/>
        <v>0</v>
      </c>
    </row>
    <row r="41" spans="1:6" x14ac:dyDescent="0.4">
      <c r="A41" s="22">
        <v>5</v>
      </c>
      <c r="B41" s="23" t="s">
        <v>39</v>
      </c>
      <c r="C41" s="24" t="s">
        <v>42</v>
      </c>
      <c r="D41" s="20">
        <v>0</v>
      </c>
      <c r="E41" s="25">
        <v>30</v>
      </c>
      <c r="F41" s="26">
        <f t="shared" si="1"/>
        <v>0</v>
      </c>
    </row>
    <row r="42" spans="1:6" ht="20.6" x14ac:dyDescent="0.4">
      <c r="A42" s="22">
        <v>6</v>
      </c>
      <c r="B42" s="23" t="s">
        <v>39</v>
      </c>
      <c r="C42" s="24" t="s">
        <v>43</v>
      </c>
      <c r="D42" s="20">
        <v>0</v>
      </c>
      <c r="E42" s="25">
        <v>120</v>
      </c>
      <c r="F42" s="26">
        <f t="shared" si="1"/>
        <v>0</v>
      </c>
    </row>
    <row r="43" spans="1:6" x14ac:dyDescent="0.4">
      <c r="A43" s="27"/>
      <c r="B43" s="28"/>
      <c r="C43" s="29" t="s">
        <v>44</v>
      </c>
      <c r="D43" s="30"/>
      <c r="E43" s="31"/>
      <c r="F43" s="32">
        <f>SUM(F37:F42)</f>
        <v>0</v>
      </c>
    </row>
    <row r="44" spans="1:6" s="45" customFormat="1" x14ac:dyDescent="0.4">
      <c r="A44" s="41"/>
      <c r="B44" s="42"/>
      <c r="C44" s="43"/>
      <c r="D44" s="33"/>
      <c r="E44" s="44"/>
      <c r="F44" s="33"/>
    </row>
    <row r="45" spans="1:6" ht="15" thickBot="1" x14ac:dyDescent="0.45">
      <c r="A45" s="34"/>
      <c r="B45" s="34"/>
      <c r="C45" s="35" t="s">
        <v>45</v>
      </c>
      <c r="D45" s="36"/>
      <c r="E45" s="37"/>
      <c r="F45" s="38"/>
    </row>
    <row r="46" spans="1:6" ht="15" thickBot="1" x14ac:dyDescent="0.45">
      <c r="A46" s="12" t="s">
        <v>2</v>
      </c>
      <c r="B46" s="13" t="s">
        <v>3</v>
      </c>
      <c r="C46" s="14" t="s">
        <v>4</v>
      </c>
      <c r="D46" s="15" t="s">
        <v>5</v>
      </c>
      <c r="E46" s="16" t="s">
        <v>6</v>
      </c>
      <c r="F46" s="15"/>
    </row>
    <row r="47" spans="1:6" x14ac:dyDescent="0.4">
      <c r="A47" s="22">
        <v>1</v>
      </c>
      <c r="B47" s="23" t="s">
        <v>46</v>
      </c>
      <c r="C47" s="60" t="s">
        <v>47</v>
      </c>
      <c r="D47" s="20">
        <v>0</v>
      </c>
      <c r="E47" s="25">
        <v>60</v>
      </c>
      <c r="F47" s="26">
        <f>D47*E47</f>
        <v>0</v>
      </c>
    </row>
    <row r="48" spans="1:6" x14ac:dyDescent="0.4">
      <c r="A48" s="22">
        <v>2</v>
      </c>
      <c r="B48" s="23" t="s">
        <v>46</v>
      </c>
      <c r="C48" s="60" t="s">
        <v>48</v>
      </c>
      <c r="D48" s="20">
        <v>0</v>
      </c>
      <c r="E48" s="25">
        <v>40</v>
      </c>
      <c r="F48" s="26">
        <f t="shared" ref="F48:F50" si="2">D48*E48</f>
        <v>0</v>
      </c>
    </row>
    <row r="49" spans="1:6" x14ac:dyDescent="0.4">
      <c r="A49" s="22">
        <v>3</v>
      </c>
      <c r="B49" s="23" t="s">
        <v>46</v>
      </c>
      <c r="C49" s="60" t="s">
        <v>49</v>
      </c>
      <c r="D49" s="20">
        <v>0</v>
      </c>
      <c r="E49" s="25">
        <v>25</v>
      </c>
      <c r="F49" s="26">
        <f t="shared" si="2"/>
        <v>0</v>
      </c>
    </row>
    <row r="50" spans="1:6" ht="24" customHeight="1" x14ac:dyDescent="0.4">
      <c r="A50" s="22">
        <v>4</v>
      </c>
      <c r="B50" s="23" t="s">
        <v>39</v>
      </c>
      <c r="C50" s="60" t="s">
        <v>50</v>
      </c>
      <c r="D50" s="20">
        <v>0</v>
      </c>
      <c r="E50" s="25">
        <v>25</v>
      </c>
      <c r="F50" s="26">
        <f t="shared" si="2"/>
        <v>0</v>
      </c>
    </row>
    <row r="51" spans="1:6" x14ac:dyDescent="0.4">
      <c r="A51" s="27"/>
      <c r="B51" s="28"/>
      <c r="C51" s="29" t="s">
        <v>51</v>
      </c>
      <c r="D51" s="30" t="e">
        <f t="shared" ref="D51" si="3">AVERAGE(#REF!,#REF!,#REF!,#REF!,B51)</f>
        <v>#REF!</v>
      </c>
      <c r="E51" s="31"/>
      <c r="F51" s="32">
        <f>SUM(F47:F50)</f>
        <v>0</v>
      </c>
    </row>
    <row r="52" spans="1:6" x14ac:dyDescent="0.4">
      <c r="A52" s="46"/>
      <c r="B52" s="47"/>
      <c r="C52" s="48"/>
      <c r="D52" s="49"/>
      <c r="E52" s="50"/>
      <c r="F52" s="49"/>
    </row>
    <row r="53" spans="1:6" x14ac:dyDescent="0.4">
      <c r="A53" s="51" t="s">
        <v>52</v>
      </c>
      <c r="B53" s="51"/>
      <c r="C53" s="51"/>
      <c r="D53" s="30"/>
      <c r="E53" s="27"/>
      <c r="F53" s="32">
        <f>F33+F43+F51</f>
        <v>0</v>
      </c>
    </row>
  </sheetData>
  <mergeCells count="1">
    <mergeCell ref="A1:F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7" ma:contentTypeDescription="Crear nuevo documento." ma:contentTypeScope="" ma:versionID="9637309767e51a3796e098a6140abeb7">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b6581ce5544b092c4c0878a090e02e97"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357CE3-84AF-4239-BB8B-9AE2056437D8}">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customXml/itemProps2.xml><?xml version="1.0" encoding="utf-8"?>
<ds:datastoreItem xmlns:ds="http://schemas.openxmlformats.org/officeDocument/2006/customXml" ds:itemID="{C139C01F-DD41-4870-AD9B-D1EA5481B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B5AD8E-A828-4CC0-9D13-B9ECDCBCD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Mediciones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Anabel Criado</dc:creator>
  <cp:lastModifiedBy>Pere Tohà</cp:lastModifiedBy>
  <dcterms:created xsi:type="dcterms:W3CDTF">2023-06-20T14:07:56Z</dcterms:created>
  <dcterms:modified xsi:type="dcterms:W3CDTF">2023-07-21T07:03:50Z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