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zalport.sharepoint.com/sites/CONTRACTACI/Documentos compartidos/2.EXPEDIENTES/Expedientes 2023/2320000/2321000/2321003 Rehabilitacion cubiertas/PLIEGOS/"/>
    </mc:Choice>
  </mc:AlternateContent>
  <xr:revisionPtr revIDLastSave="64" documentId="14_{19D11D94-B769-49EC-BE0E-3692C0739D35}" xr6:coauthVersionLast="47" xr6:coauthVersionMax="47" xr10:uidLastSave="{1D0F8112-AC3D-4610-AB84-33C8102DD099}"/>
  <bookViews>
    <workbookView xWindow="12510" yWindow="510" windowWidth="17700" windowHeight="14595" xr2:uid="{3925CC23-65B9-42DC-AC7F-E5806AE22DB1}"/>
  </bookViews>
  <sheets>
    <sheet name="MEDICIONES" sheetId="2" r:id="rId1"/>
  </sheets>
  <definedNames>
    <definedName name="_xlnm.Print_Area" localSheetId="0">MEDICIONES!$A$1:$F$113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2" l="1"/>
  <c r="F82" i="2"/>
  <c r="F83" i="2"/>
  <c r="F80" i="2"/>
  <c r="F85" i="2" l="1"/>
  <c r="F89" i="2"/>
  <c r="F91" i="2" s="1"/>
  <c r="F52" i="2"/>
  <c r="F54" i="2" s="1"/>
  <c r="F11" i="2"/>
  <c r="F13" i="2" s="1"/>
  <c r="F17" i="2"/>
  <c r="F19" i="2" s="1"/>
  <c r="F21" i="2" l="1"/>
  <c r="F74" i="2"/>
  <c r="F73" i="2"/>
  <c r="F72" i="2"/>
  <c r="F71" i="2"/>
  <c r="F70" i="2"/>
  <c r="F69" i="2"/>
  <c r="F68" i="2"/>
  <c r="F62" i="2"/>
  <c r="F64" i="2" s="1"/>
  <c r="F28" i="2"/>
  <c r="F109" i="2"/>
  <c r="F111" i="2" s="1"/>
  <c r="F40" i="2"/>
  <c r="F39" i="2"/>
  <c r="F38" i="2"/>
  <c r="F37" i="2"/>
  <c r="F36" i="2"/>
  <c r="F35" i="2"/>
  <c r="F34" i="2"/>
  <c r="F27" i="2"/>
  <c r="F103" i="2"/>
  <c r="F105" i="2" s="1"/>
  <c r="F97" i="2"/>
  <c r="F99" i="2" s="1"/>
  <c r="F46" i="2"/>
  <c r="F48" i="2" s="1"/>
  <c r="F30" i="2" l="1"/>
  <c r="F76" i="2"/>
  <c r="F93" i="2" s="1"/>
  <c r="F42" i="2"/>
  <c r="F107" i="2"/>
  <c r="F101" i="2"/>
  <c r="F56" i="2" l="1"/>
  <c r="F113" i="2" s="1"/>
</calcChain>
</file>

<file path=xl/sharedStrings.xml><?xml version="1.0" encoding="utf-8"?>
<sst xmlns="http://schemas.openxmlformats.org/spreadsheetml/2006/main" count="225" uniqueCount="105">
  <si>
    <t xml:space="preserve">Capítulo </t>
  </si>
  <si>
    <t>01</t>
  </si>
  <si>
    <t>NUM</t>
  </si>
  <si>
    <t>UN</t>
  </si>
  <si>
    <t>PRECIO</t>
  </si>
  <si>
    <t>MEDICIÓN</t>
  </si>
  <si>
    <t>IMPORTE</t>
  </si>
  <si>
    <t>1.1</t>
  </si>
  <si>
    <t>ml</t>
  </si>
  <si>
    <t>ud</t>
  </si>
  <si>
    <t>02</t>
  </si>
  <si>
    <t>2.1</t>
  </si>
  <si>
    <t>PARTIDA SEGURIDAD Y SALUD Y LIMPIEZA</t>
  </si>
  <si>
    <t>03</t>
  </si>
  <si>
    <t>GESTIÓN DE RESIDUOS</t>
  </si>
  <si>
    <t>UD</t>
  </si>
  <si>
    <t>TOTAL PRESUPUESTO</t>
  </si>
  <si>
    <t>PRESUPUPUESTO</t>
  </si>
  <si>
    <t>04</t>
  </si>
  <si>
    <t>05</t>
  </si>
  <si>
    <t>06</t>
  </si>
  <si>
    <t>Colocación de casetas, preparación de la zona de actuación, señalización y vallado perimetral en las zonas de actuación tanto interiores como exteriores. Incluye desplazamiento por el interior de la obra, según avancen las diferentes fases de proyecto.</t>
  </si>
  <si>
    <t>Ud</t>
  </si>
  <si>
    <t>Saneamiento de cubierta existente, aplicación de emulsión bituminosa sobre lámina existente con una dosificación de 0,5 Kg/m², Corte de arrugas y resoldado de cubierta existente. Incluye todos los medios auxiliares necesarios para su ejecución.</t>
  </si>
  <si>
    <t>Suministro e instalación de doblado de cubierta tipo deck mono capa formada por, impermeabilización mediante membrana asfáltica tipo: PARAFOR SOLO GS ANTHRACITE 60 GP ELASTOMERO GRIS o similar con armadura de fieltro de poliéster reforzado de 150 g/m², totalmente soldada al fuego. Se incluyen bandas de refuerzo en perímetro tipo PI-30. Incluye todos los medios auxiliares necesarios para su ejecución.</t>
  </si>
  <si>
    <t>Suministro y colocación de impermeabilización perimetral de cubierta tipo deck, impermeabilización mediante lámina asfáltica de 6 kg/m² tipo PARAFOK. Incluye todos los medios auxiliares necesarios para su ejecución.</t>
  </si>
  <si>
    <t>Suministro y colocación de remate pie de peto interior, conformado mediante chapa lacada de 0.6 mm. de espesor y 200mm. Fijado por encima chapa base. Necesario para evitar el cizallamiento de la membrana impermeable con la chapa grecada del propio peto causado por movimientos de dilatación. Incluye todos los medios auxiliares necesarios para su ejecución.</t>
  </si>
  <si>
    <t>Desmontaje y posterior montaje de revestimiento de chapa grecada en interior de peto de cubierta, por medios manuales y/o mecánicos, i/ p.p de medios auxiliares, replanteo, cortes, tratamiento de los elementos desmontados, retirada de los restos a vertedero homologado, cumplimiento de normativa vigente de reciclado y del plan de gestión de residuos, tasas municipales y de gestor, totalmente terminado. 
Incluye todos los medios auxiliares necesarios para su ejecución.</t>
  </si>
  <si>
    <t>Colocación de embocaduras suministradas por industrial, se incluye entrega de impermeabilización. Se considera que dichas embocaduras dispondrán de arandela de presión de láminas. Incluye todos los medios auxiliares necesarios para su ejecución.</t>
  </si>
  <si>
    <t>Suministro y colocación de impermeabilización perimetral de huecos de claraboyas y exutorios con dimensiones 3x2 metros, se incluye perfil colaminado de borde fijado mecánicamente a zócalo y colocación de impermeabilización tipo ALKORSMART, adherida mediante cola a remate perimetral. Incluye todos los medios auxiliares necesarios para su ejecución.</t>
  </si>
  <si>
    <t>m²</t>
  </si>
  <si>
    <t>ud.</t>
  </si>
  <si>
    <t>SEGURIDAD Y SALUD</t>
  </si>
  <si>
    <t>5.1</t>
  </si>
  <si>
    <t>6.1</t>
  </si>
  <si>
    <t>07</t>
  </si>
  <si>
    <t>CONTROL DE CALIDAD</t>
  </si>
  <si>
    <t>7.1</t>
  </si>
  <si>
    <t>DESCRIPCIÓN</t>
  </si>
  <si>
    <t>Sustitución de lamas tipo Colt, de exutorios existente, realizado por la propia empresa y certificado de colocación y funcionamiento. Incluye todos los medios auxiliares necesarios para su ejecución.</t>
  </si>
  <si>
    <t>Suministro y colocación de andamio de escaleras colocado por exterior para una altura de 15 metros y con rellano superior y tramo de bajada a cubierta de 2 metros. Se incluye protección perimetral inferior para limitar acceso a cubierta.</t>
  </si>
  <si>
    <t>REIMPERMEABILIZACIÓN CUBIERTA NAVES A 26</t>
  </si>
  <si>
    <t>TRABAJOS PREVIOS NAVES A 26</t>
  </si>
  <si>
    <t>NAVES A 26</t>
  </si>
  <si>
    <t>SUSTITUCIÓN LAMAS EXUTORIOS NAVES A 26</t>
  </si>
  <si>
    <t>NAVES A 33</t>
  </si>
  <si>
    <t>TRABAJOS PREVIOS NAVES A 33</t>
  </si>
  <si>
    <t>4.1</t>
  </si>
  <si>
    <t>4.2</t>
  </si>
  <si>
    <t>REIMPERMEABILIZACIÓN CUBIERTA NAVES A 33</t>
  </si>
  <si>
    <t>3.1</t>
  </si>
  <si>
    <t>3.2</t>
  </si>
  <si>
    <t>NAVES A 19</t>
  </si>
  <si>
    <t>SUSTITUCIÓN LAMAS EXUTORIOS NAVES A 19</t>
  </si>
  <si>
    <t>TOTAL CAPITULO 06 SUSTITUCIÓN DE LAMAS EXUTORIOS  NAVES A 19</t>
  </si>
  <si>
    <t>Línea neumática por encima de cubierta, en tubo de cobre, incluyendo accesorios de acoplamiento de tubería, válvulas de escape rápido para él cierre del sistema, incluyendo dados de fijación normalizados a cubierta deck Adaptación de válvulas de apertura y cierre, programación de autómata programable y puesta en marcha del sistema SCTEH completo Adaptación de válvulas de apertura y cierre, programación de autómata programable y puesta en marcha del sistema de entrada de aire por fachada Sistema de apertura rápida de cada zona en menos de sesenta segundos de acuerdo a norma</t>
  </si>
  <si>
    <t>TRABAJOS PREVIOS NAVES A 19</t>
  </si>
  <si>
    <t>TOTAL CAPITULO 01 TRABAJOS PREVIOS NAVES A 19</t>
  </si>
  <si>
    <t>TOTAL  NAVES A 19</t>
  </si>
  <si>
    <t>TOTAL CAPITULO 03 TRABAJOS PREVIOS NAVES A 26</t>
  </si>
  <si>
    <t>4.3</t>
  </si>
  <si>
    <t>4.4</t>
  </si>
  <si>
    <t>4.5</t>
  </si>
  <si>
    <t>4.6</t>
  </si>
  <si>
    <t>4.7</t>
  </si>
  <si>
    <t>TOTAL CAPITULO 04 REIMPERMEABILIZACIÓN CUBIERTA NAVES A 26</t>
  </si>
  <si>
    <t>SUSTITUCIÓN LINEAS NEUMATICAS  A 26</t>
  </si>
  <si>
    <t>TOTAL CAPITULO 05 SUSTITUCIÓN DE LAMAS EXUTORIOS NAVES A 26</t>
  </si>
  <si>
    <t>TOTAL CAPITULO 06 SUSTITUCIÓN LINEAS NEUMATICAS   NAVES A 26</t>
  </si>
  <si>
    <t>TOTAL  NAVES A 26</t>
  </si>
  <si>
    <t>TOTAL CAPITULO 07 TRABAJOS PREVIOS NAVES A 33</t>
  </si>
  <si>
    <t>08</t>
  </si>
  <si>
    <t>8.1</t>
  </si>
  <si>
    <t>8.2</t>
  </si>
  <si>
    <t>8.3</t>
  </si>
  <si>
    <t>8.4</t>
  </si>
  <si>
    <t>8.5</t>
  </si>
  <si>
    <t>8.6</t>
  </si>
  <si>
    <t>8.7</t>
  </si>
  <si>
    <t>TOTAL CAPITULO 08 REIMPERMEABILIZACIÓN CUBIERTA NAVES A 33</t>
  </si>
  <si>
    <t>SUSTITUCIÓN LINEAS NEUMATICAS  A 33</t>
  </si>
  <si>
    <t>09</t>
  </si>
  <si>
    <t>9.1</t>
  </si>
  <si>
    <t>TOTAL  NAVES A 33</t>
  </si>
  <si>
    <t>10</t>
  </si>
  <si>
    <t>10.1</t>
  </si>
  <si>
    <t>11.1</t>
  </si>
  <si>
    <t>12.1</t>
  </si>
  <si>
    <t>12</t>
  </si>
  <si>
    <t>11</t>
  </si>
  <si>
    <t>REIMPERMEABILIZACIÓN CUBIERTA PESADA OFICINAS NAVE A 33.2.</t>
  </si>
  <si>
    <t>Limpieza y retirada de gravas existentes, para posterior reaprovechamiento de estas. Se incluye la aportación de 3 cm de gravas nuevas de canto rodado 16-25 mm.</t>
  </si>
  <si>
    <t>Suministro e instalación de doblado de cubierta tipo deck mono capa formada por , impermeabilización mediante Membrana asfáltica tipo: PARAFOR SOLO GS ANTHRACITE 60 GP ELASTOMERO GRIS con armadura de fieltro de poliéster reforzado de 150 g/m2, totalmente soldada al fuego Se incluyen bandas de refuerzo en perímetro tipo PI-30. Se incluyen medios de montaje y elevación a cubierta. Incluye todos los medios auxiliares necesarios para su ejecución.</t>
  </si>
  <si>
    <t>Suministro y colocación de capa separadora entre soportes y membrana de geotextil tipo FPP de 200 g/m2 bajo aislamiento. Incluye todos los medios auxiliares necesarios para su ejecución.</t>
  </si>
  <si>
    <t>Desmontaje y retirada de XPS existente y retirada a contenedores, Suministro y colocación de aislamiento de plancha de poliestireno extruido (8XPS) con una resistencia de 300 Kpa, de 60 mm. De espesor con junta canto madera para evitar puentes térmicos.. Se incluyen todos los medios auxiliares necesarios para su ejecución.</t>
  </si>
  <si>
    <t>9.2</t>
  </si>
  <si>
    <t>9.3</t>
  </si>
  <si>
    <t>9.4</t>
  </si>
  <si>
    <t>TOTAL CAPITULO 09 REIMPERMEABILIZACIÓN CUBIERTA PESADA OFICINAS NAVE A 33.2.</t>
  </si>
  <si>
    <t>TOTAL CAPITULO 10 SUSTITUCIÓN LINEAS NEUMATICAS   NAVES A 33</t>
  </si>
  <si>
    <t>TOTAL CAPITULO 11 SEGURIDAD Y LIMPIEZA</t>
  </si>
  <si>
    <t>TOTAL CAPITULO 12 GESTION DE RESIDUOS</t>
  </si>
  <si>
    <t>13</t>
  </si>
  <si>
    <t>13.1</t>
  </si>
  <si>
    <t>TOTAL CAPITULO 13 CONTROL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</si>
</sst>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numFmts>
  <fonts count="11" x14ac:knownFonts="1">
    <font>
      <sz val="11"/>
      <color theme="1"/>
      <name val="Calibri"/>
      <family val="2"/>
      <scheme val="minor"/>
    </font>
    <font>
      <sz val="11"/>
      <color theme="1"/>
      <name val="Calibri"/>
      <family val="2"/>
      <scheme val="minor"/>
    </font>
    <font>
      <sz val="8"/>
      <name val="Calibri"/>
      <family val="2"/>
      <scheme val="minor"/>
    </font>
    <font>
      <sz val="8"/>
      <color theme="1"/>
      <name val="Calibri"/>
      <family val="2"/>
      <scheme val="minor"/>
    </font>
    <font>
      <b/>
      <sz val="8"/>
      <color theme="0"/>
      <name val="Calibri"/>
      <family val="2"/>
      <scheme val="minor"/>
    </font>
    <font>
      <sz val="8"/>
      <color rgb="FF000000"/>
      <name val="Calibri"/>
      <family val="2"/>
      <scheme val="minor"/>
    </font>
    <font>
      <b/>
      <sz val="8"/>
      <color rgb="FF000000"/>
      <name val="Calibri"/>
      <family val="2"/>
      <scheme val="minor"/>
    </font>
    <font>
      <sz val="8"/>
      <color theme="0"/>
      <name val="Calibri"/>
      <family val="2"/>
      <scheme val="minor"/>
    </font>
    <font>
      <sz val="8"/>
      <color rgb="FF000000"/>
      <name val="Calibri"/>
      <family val="2"/>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rgb="FF99CCFF"/>
        <bgColor indexed="64"/>
      </patternFill>
    </fill>
    <fill>
      <patternFill patternType="solid">
        <fgColor theme="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3" fillId="0" borderId="0" xfId="0" applyFont="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right" vertical="center"/>
    </xf>
    <xf numFmtId="0" fontId="4" fillId="0" borderId="0" xfId="0" applyFont="1"/>
    <xf numFmtId="0" fontId="4" fillId="3" borderId="1" xfId="0" applyFont="1" applyFill="1" applyBorder="1" applyAlignment="1">
      <alignment vertical="center"/>
    </xf>
    <xf numFmtId="49" fontId="4" fillId="3" borderId="2" xfId="0" applyNumberFormat="1" applyFont="1" applyFill="1" applyBorder="1" applyAlignment="1">
      <alignment horizontal="center" vertical="center"/>
    </xf>
    <xf numFmtId="0" fontId="4" fillId="3" borderId="2" xfId="0" applyFont="1" applyFill="1" applyBorder="1" applyAlignment="1">
      <alignment vertical="center"/>
    </xf>
    <xf numFmtId="44" fontId="4" fillId="3"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4" xfId="0"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wrapText="1"/>
    </xf>
    <xf numFmtId="164" fontId="5" fillId="0" borderId="5" xfId="0" applyNumberFormat="1" applyFont="1" applyBorder="1" applyAlignment="1" applyProtection="1">
      <alignment horizontal="right" vertical="center" indent="1"/>
      <protection locked="0"/>
    </xf>
    <xf numFmtId="44" fontId="5" fillId="0" borderId="6" xfId="1" applyFont="1" applyFill="1" applyBorder="1" applyAlignment="1" applyProtection="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wrapText="1"/>
    </xf>
    <xf numFmtId="164" fontId="5" fillId="0" borderId="0" xfId="0" applyNumberFormat="1" applyFont="1" applyAlignment="1" applyProtection="1">
      <alignment horizontal="right" vertical="center" indent="1"/>
      <protection locked="0"/>
    </xf>
    <xf numFmtId="44" fontId="5" fillId="0" borderId="0" xfId="1" applyFont="1" applyFill="1" applyBorder="1" applyAlignment="1" applyProtection="1">
      <alignment horizontal="center" vertical="center"/>
    </xf>
    <xf numFmtId="0" fontId="7" fillId="4" borderId="0" xfId="0" applyFont="1" applyFill="1" applyAlignment="1">
      <alignment vertical="center"/>
    </xf>
    <xf numFmtId="0" fontId="4" fillId="4" borderId="0" xfId="0" applyFont="1" applyFill="1" applyAlignment="1">
      <alignment vertical="center"/>
    </xf>
    <xf numFmtId="44" fontId="4" fillId="4" borderId="0" xfId="1" applyFont="1" applyFill="1" applyAlignment="1" applyProtection="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5" xfId="0" applyFont="1" applyBorder="1" applyAlignment="1">
      <alignment vertical="center" wrapText="1"/>
    </xf>
    <xf numFmtId="0" fontId="6" fillId="0" borderId="0" xfId="0" applyFont="1" applyAlignment="1">
      <alignment vertical="center" wrapText="1"/>
    </xf>
    <xf numFmtId="0" fontId="4" fillId="3" borderId="7" xfId="0" applyFont="1" applyFill="1" applyBorder="1" applyAlignment="1">
      <alignment vertical="center"/>
    </xf>
    <xf numFmtId="49" fontId="4" fillId="3" borderId="0" xfId="0" applyNumberFormat="1" applyFont="1" applyFill="1" applyAlignment="1">
      <alignment horizontal="center" vertical="center"/>
    </xf>
    <xf numFmtId="0" fontId="4" fillId="3" borderId="0" xfId="0" applyFont="1" applyFill="1" applyAlignment="1">
      <alignment vertical="center"/>
    </xf>
    <xf numFmtId="44" fontId="4" fillId="3" borderId="8" xfId="0" applyNumberFormat="1" applyFont="1" applyFill="1" applyBorder="1" applyAlignment="1">
      <alignment horizontal="center" vertical="center"/>
    </xf>
    <xf numFmtId="0" fontId="5" fillId="0" borderId="7" xfId="0" applyFont="1" applyBorder="1" applyAlignment="1">
      <alignment horizontal="center" vertical="center"/>
    </xf>
    <xf numFmtId="44" fontId="5" fillId="0" borderId="8" xfId="1" applyFont="1" applyFill="1" applyBorder="1" applyAlignment="1" applyProtection="1">
      <alignment horizontal="center" vertical="center"/>
    </xf>
    <xf numFmtId="0" fontId="7" fillId="0" borderId="0" xfId="0" applyFont="1" applyAlignment="1">
      <alignment vertical="center"/>
    </xf>
    <xf numFmtId="0" fontId="4" fillId="0" borderId="0" xfId="0" applyFont="1" applyAlignment="1">
      <alignment vertical="center"/>
    </xf>
    <xf numFmtId="44" fontId="4" fillId="0" borderId="0" xfId="1" applyFont="1" applyFill="1" applyAlignment="1" applyProtection="1">
      <alignment vertical="center"/>
    </xf>
    <xf numFmtId="164" fontId="8" fillId="0" borderId="0" xfId="0" applyNumberFormat="1" applyFont="1"/>
    <xf numFmtId="0" fontId="4" fillId="0" borderId="0" xfId="0" applyFont="1" applyAlignment="1">
      <alignment horizontal="center" vertical="center" wrapText="1"/>
    </xf>
    <xf numFmtId="0" fontId="9" fillId="4" borderId="0" xfId="0" applyFont="1" applyFill="1" applyAlignment="1">
      <alignment vertical="center"/>
    </xf>
    <xf numFmtId="0" fontId="10" fillId="4" borderId="0" xfId="0" applyFont="1" applyFill="1" applyAlignment="1">
      <alignment vertical="center"/>
    </xf>
    <xf numFmtId="44" fontId="10" fillId="4" borderId="0" xfId="1" applyFont="1" applyFill="1" applyAlignment="1" applyProtection="1">
      <alignment vertical="center"/>
    </xf>
    <xf numFmtId="44" fontId="3" fillId="0" borderId="0" xfId="0" applyNumberFormat="1" applyFont="1"/>
    <xf numFmtId="4" fontId="3" fillId="0" borderId="0" xfId="0" applyNumberFormat="1"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0" xfId="0" applyFont="1" applyFill="1" applyAlignment="1">
      <alignment horizontal="center" vertical="center"/>
    </xf>
    <xf numFmtId="0" fontId="4" fillId="3" borderId="0" xfId="0" applyFont="1" applyFill="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193814</xdr:colOff>
      <xdr:row>0</xdr:row>
      <xdr:rowOff>14494</xdr:rowOff>
    </xdr:from>
    <xdr:to>
      <xdr:col>2</xdr:col>
      <xdr:colOff>538369</xdr:colOff>
      <xdr:row>3</xdr:row>
      <xdr:rowOff>122573</xdr:rowOff>
    </xdr:to>
    <xdr:pic>
      <xdr:nvPicPr>
        <xdr:cNvPr id="2" name="Imagen 4">
          <a:extLst>
            <a:ext uri="{FF2B5EF4-FFF2-40B4-BE49-F238E27FC236}">
              <a16:creationId xmlns:a16="http://schemas.microsoft.com/office/drawing/2014/main" id="{3CE85ADB-DA8E-4E2D-84BC-E9A729C8C9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814" y="14494"/>
          <a:ext cx="924338" cy="530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ABEF4-52BB-4C97-8035-97C94CA9AF23}">
  <dimension ref="A2:L119"/>
  <sheetViews>
    <sheetView showGridLines="0" tabSelected="1" topLeftCell="A4" zoomScaleNormal="100" workbookViewId="0">
      <selection activeCell="E15" sqref="E1:E1048576"/>
    </sheetView>
  </sheetViews>
  <sheetFormatPr baseColWidth="10" defaultColWidth="9.140625" defaultRowHeight="11.25" x14ac:dyDescent="0.2"/>
  <cols>
    <col min="1" max="1" width="6.85546875" style="1" bestFit="1" customWidth="1"/>
    <col min="2" max="2" width="3.140625" style="1" bestFit="1" customWidth="1"/>
    <col min="3" max="3" width="39.42578125" style="1" customWidth="1"/>
    <col min="4" max="4" width="5.140625" style="1" bestFit="1" customWidth="1"/>
    <col min="5" max="5" width="9.5703125" style="1" customWidth="1"/>
    <col min="6" max="6" width="6.28515625" style="1" bestFit="1" customWidth="1"/>
    <col min="7" max="9" width="9.140625" style="1"/>
    <col min="10" max="11" width="9.85546875" style="1" bestFit="1" customWidth="1"/>
    <col min="12" max="16384" width="9.140625" style="1"/>
  </cols>
  <sheetData>
    <row r="2" spans="1:6" x14ac:dyDescent="0.2">
      <c r="E2" s="2"/>
      <c r="F2" s="3"/>
    </row>
    <row r="3" spans="1:6" x14ac:dyDescent="0.2">
      <c r="E3" s="2"/>
      <c r="F3" s="4"/>
    </row>
    <row r="5" spans="1:6" s="5" customFormat="1" x14ac:dyDescent="0.2">
      <c r="A5" s="47" t="s">
        <v>17</v>
      </c>
      <c r="B5" s="48"/>
      <c r="C5" s="48"/>
      <c r="D5" s="48"/>
      <c r="E5" s="48"/>
      <c r="F5" s="49"/>
    </row>
    <row r="6" spans="1:6" s="5" customFormat="1" x14ac:dyDescent="0.2">
      <c r="A6" s="41"/>
      <c r="B6" s="41"/>
      <c r="C6" s="41"/>
      <c r="D6" s="41"/>
      <c r="E6" s="41"/>
      <c r="F6" s="41"/>
    </row>
    <row r="7" spans="1:6" s="5" customFormat="1" x14ac:dyDescent="0.2">
      <c r="A7" s="51" t="s">
        <v>52</v>
      </c>
      <c r="B7" s="51"/>
      <c r="C7" s="51"/>
      <c r="D7" s="51"/>
      <c r="E7" s="51"/>
      <c r="F7" s="51"/>
    </row>
    <row r="8" spans="1:6" s="5" customFormat="1" x14ac:dyDescent="0.2">
      <c r="A8" s="1"/>
      <c r="B8" s="1"/>
      <c r="C8" s="1"/>
      <c r="D8" s="1"/>
      <c r="E8" s="1"/>
      <c r="F8" s="1"/>
    </row>
    <row r="9" spans="1:6" s="5" customFormat="1" x14ac:dyDescent="0.2">
      <c r="A9" s="6" t="s">
        <v>0</v>
      </c>
      <c r="B9" s="7" t="s">
        <v>1</v>
      </c>
      <c r="C9" s="8" t="s">
        <v>56</v>
      </c>
      <c r="D9" s="8"/>
      <c r="E9" s="8"/>
      <c r="F9" s="9"/>
    </row>
    <row r="10" spans="1:6" s="5" customFormat="1" x14ac:dyDescent="0.2">
      <c r="A10" s="10" t="s">
        <v>2</v>
      </c>
      <c r="B10" s="11" t="s">
        <v>3</v>
      </c>
      <c r="C10" s="11" t="s">
        <v>38</v>
      </c>
      <c r="D10" s="11" t="s">
        <v>4</v>
      </c>
      <c r="E10" s="11" t="s">
        <v>5</v>
      </c>
      <c r="F10" s="12" t="s">
        <v>6</v>
      </c>
    </row>
    <row r="11" spans="1:6" s="5" customFormat="1" ht="56.25" x14ac:dyDescent="0.2">
      <c r="A11" s="13" t="s">
        <v>7</v>
      </c>
      <c r="B11" s="14" t="s">
        <v>31</v>
      </c>
      <c r="C11" s="15" t="s">
        <v>40</v>
      </c>
      <c r="D11" s="16"/>
      <c r="E11" s="16">
        <v>2</v>
      </c>
      <c r="F11" s="17">
        <f>ROUND(ROUND(D11,2)*ROUND(E11,3),2)</f>
        <v>0</v>
      </c>
    </row>
    <row r="12" spans="1:6" s="5" customFormat="1" x14ac:dyDescent="0.2">
      <c r="A12" s="18"/>
      <c r="B12" s="19"/>
      <c r="C12" s="20"/>
      <c r="D12" s="21"/>
      <c r="E12" s="21"/>
      <c r="F12" s="22"/>
    </row>
    <row r="13" spans="1:6" s="5" customFormat="1" x14ac:dyDescent="0.2">
      <c r="A13" s="23"/>
      <c r="B13" s="23"/>
      <c r="C13" s="24" t="s">
        <v>57</v>
      </c>
      <c r="D13" s="24"/>
      <c r="E13" s="24"/>
      <c r="F13" s="25">
        <f>SUM(F11:F11)</f>
        <v>0</v>
      </c>
    </row>
    <row r="14" spans="1:6" s="5" customFormat="1" x14ac:dyDescent="0.2">
      <c r="A14" s="41"/>
      <c r="B14" s="41"/>
      <c r="C14" s="41"/>
      <c r="D14" s="41"/>
      <c r="E14" s="41"/>
      <c r="F14" s="41"/>
    </row>
    <row r="15" spans="1:6" x14ac:dyDescent="0.2">
      <c r="A15" s="6" t="s">
        <v>0</v>
      </c>
      <c r="B15" s="7" t="s">
        <v>10</v>
      </c>
      <c r="C15" s="8" t="s">
        <v>53</v>
      </c>
      <c r="D15" s="8"/>
      <c r="E15" s="8"/>
      <c r="F15" s="9"/>
    </row>
    <row r="16" spans="1:6" x14ac:dyDescent="0.2">
      <c r="A16" s="26" t="s">
        <v>2</v>
      </c>
      <c r="B16" s="27" t="s">
        <v>3</v>
      </c>
      <c r="C16" s="11" t="s">
        <v>38</v>
      </c>
      <c r="D16" s="27" t="s">
        <v>4</v>
      </c>
      <c r="E16" s="27" t="s">
        <v>5</v>
      </c>
      <c r="F16" s="28" t="s">
        <v>6</v>
      </c>
    </row>
    <row r="17" spans="1:6" ht="45" x14ac:dyDescent="0.2">
      <c r="A17" s="13" t="s">
        <v>11</v>
      </c>
      <c r="B17" s="14" t="s">
        <v>15</v>
      </c>
      <c r="C17" s="29" t="s">
        <v>39</v>
      </c>
      <c r="D17" s="16"/>
      <c r="E17" s="16">
        <v>80</v>
      </c>
      <c r="F17" s="17">
        <f>+D17*E17</f>
        <v>0</v>
      </c>
    </row>
    <row r="18" spans="1:6" x14ac:dyDescent="0.2">
      <c r="A18" s="18"/>
      <c r="B18" s="19"/>
      <c r="C18" s="30"/>
      <c r="D18" s="21"/>
      <c r="E18" s="21"/>
      <c r="F18" s="22"/>
    </row>
    <row r="19" spans="1:6" x14ac:dyDescent="0.2">
      <c r="A19" s="23"/>
      <c r="B19" s="23"/>
      <c r="C19" s="24" t="s">
        <v>54</v>
      </c>
      <c r="D19" s="24"/>
      <c r="E19" s="24"/>
      <c r="F19" s="25">
        <f>SUM(F17:F17)</f>
        <v>0</v>
      </c>
    </row>
    <row r="20" spans="1:6" x14ac:dyDescent="0.2">
      <c r="A20" s="37"/>
      <c r="B20" s="37"/>
      <c r="C20" s="38"/>
      <c r="D20" s="38"/>
      <c r="E20" s="38"/>
      <c r="F20" s="39"/>
    </row>
    <row r="21" spans="1:6" ht="12.75" x14ac:dyDescent="0.2">
      <c r="A21" s="42"/>
      <c r="B21" s="42"/>
      <c r="C21" s="43" t="s">
        <v>58</v>
      </c>
      <c r="D21" s="43"/>
      <c r="E21" s="43"/>
      <c r="F21" s="44">
        <f>F13+F19</f>
        <v>0</v>
      </c>
    </row>
    <row r="22" spans="1:6" x14ac:dyDescent="0.2">
      <c r="A22" s="37"/>
      <c r="B22" s="37"/>
      <c r="C22" s="38"/>
      <c r="D22" s="38"/>
      <c r="E22" s="38"/>
      <c r="F22" s="39"/>
    </row>
    <row r="23" spans="1:6" s="5" customFormat="1" x14ac:dyDescent="0.2">
      <c r="A23" s="51" t="s">
        <v>43</v>
      </c>
      <c r="B23" s="51"/>
      <c r="C23" s="51"/>
      <c r="D23" s="51"/>
      <c r="E23" s="51"/>
      <c r="F23" s="51"/>
    </row>
    <row r="25" spans="1:6" x14ac:dyDescent="0.2">
      <c r="A25" s="6" t="s">
        <v>0</v>
      </c>
      <c r="B25" s="7" t="s">
        <v>13</v>
      </c>
      <c r="C25" s="8" t="s">
        <v>42</v>
      </c>
      <c r="D25" s="8"/>
      <c r="E25" s="8"/>
      <c r="F25" s="9"/>
    </row>
    <row r="26" spans="1:6" x14ac:dyDescent="0.2">
      <c r="A26" s="10" t="s">
        <v>2</v>
      </c>
      <c r="B26" s="11" t="s">
        <v>3</v>
      </c>
      <c r="C26" s="11" t="s">
        <v>38</v>
      </c>
      <c r="D26" s="11" t="s">
        <v>4</v>
      </c>
      <c r="E26" s="11" t="s">
        <v>5</v>
      </c>
      <c r="F26" s="12" t="s">
        <v>6</v>
      </c>
    </row>
    <row r="27" spans="1:6" ht="56.25" x14ac:dyDescent="0.2">
      <c r="A27" s="13" t="s">
        <v>50</v>
      </c>
      <c r="B27" s="14" t="s">
        <v>22</v>
      </c>
      <c r="C27" s="15" t="s">
        <v>21</v>
      </c>
      <c r="D27" s="16"/>
      <c r="E27" s="16">
        <v>1</v>
      </c>
      <c r="F27" s="17">
        <f>ROUND(ROUND(D27,2)*ROUND(E27,3),2)</f>
        <v>0</v>
      </c>
    </row>
    <row r="28" spans="1:6" ht="56.25" x14ac:dyDescent="0.2">
      <c r="A28" s="13" t="s">
        <v>51</v>
      </c>
      <c r="B28" s="14" t="s">
        <v>31</v>
      </c>
      <c r="C28" s="15" t="s">
        <v>40</v>
      </c>
      <c r="D28" s="16"/>
      <c r="E28" s="16">
        <v>2</v>
      </c>
      <c r="F28" s="17">
        <f>ROUND(ROUND(D28,2)*ROUND(E28,3),2)</f>
        <v>0</v>
      </c>
    </row>
    <row r="29" spans="1:6" x14ac:dyDescent="0.2">
      <c r="A29" s="18"/>
      <c r="B29" s="19"/>
      <c r="C29" s="20"/>
      <c r="D29" s="21"/>
      <c r="E29" s="21"/>
      <c r="F29" s="22"/>
    </row>
    <row r="30" spans="1:6" x14ac:dyDescent="0.2">
      <c r="A30" s="23"/>
      <c r="B30" s="23"/>
      <c r="C30" s="24" t="s">
        <v>59</v>
      </c>
      <c r="D30" s="24"/>
      <c r="E30" s="24"/>
      <c r="F30" s="25">
        <f>SUM(F27:F28)</f>
        <v>0</v>
      </c>
    </row>
    <row r="31" spans="1:6" x14ac:dyDescent="0.2">
      <c r="A31" s="37"/>
      <c r="B31" s="37"/>
      <c r="C31" s="38"/>
      <c r="D31" s="38"/>
      <c r="E31" s="38"/>
      <c r="F31" s="39"/>
    </row>
    <row r="32" spans="1:6" x14ac:dyDescent="0.2">
      <c r="A32" s="6" t="s">
        <v>0</v>
      </c>
      <c r="B32" s="7" t="s">
        <v>18</v>
      </c>
      <c r="C32" s="8" t="s">
        <v>41</v>
      </c>
      <c r="D32" s="8"/>
      <c r="E32" s="8"/>
      <c r="F32" s="9"/>
    </row>
    <row r="33" spans="1:6" x14ac:dyDescent="0.2">
      <c r="A33" s="10" t="s">
        <v>2</v>
      </c>
      <c r="B33" s="11" t="s">
        <v>3</v>
      </c>
      <c r="C33" s="11" t="s">
        <v>38</v>
      </c>
      <c r="D33" s="11" t="s">
        <v>4</v>
      </c>
      <c r="E33" s="11" t="s">
        <v>5</v>
      </c>
      <c r="F33" s="12" t="s">
        <v>6</v>
      </c>
    </row>
    <row r="34" spans="1:6" ht="56.25" x14ac:dyDescent="0.2">
      <c r="A34" s="13" t="s">
        <v>47</v>
      </c>
      <c r="B34" s="14" t="s">
        <v>30</v>
      </c>
      <c r="C34" s="15" t="s">
        <v>23</v>
      </c>
      <c r="D34" s="16"/>
      <c r="E34" s="16">
        <v>20973.68</v>
      </c>
      <c r="F34" s="17">
        <f t="shared" ref="F34:F38" si="0">ROUND(ROUND(D34,2)*ROUND(E34,3),2)</f>
        <v>0</v>
      </c>
    </row>
    <row r="35" spans="1:6" ht="90" x14ac:dyDescent="0.2">
      <c r="A35" s="13" t="s">
        <v>48</v>
      </c>
      <c r="B35" s="14" t="s">
        <v>30</v>
      </c>
      <c r="C35" s="15" t="s">
        <v>24</v>
      </c>
      <c r="D35" s="16"/>
      <c r="E35" s="16">
        <v>20973.68</v>
      </c>
      <c r="F35" s="17">
        <f t="shared" si="0"/>
        <v>0</v>
      </c>
    </row>
    <row r="36" spans="1:6" ht="56.25" x14ac:dyDescent="0.2">
      <c r="A36" s="13" t="s">
        <v>60</v>
      </c>
      <c r="B36" s="14" t="s">
        <v>8</v>
      </c>
      <c r="C36" s="15" t="s">
        <v>25</v>
      </c>
      <c r="D36" s="16"/>
      <c r="E36" s="16">
        <v>2037.34</v>
      </c>
      <c r="F36" s="17">
        <f t="shared" si="0"/>
        <v>0</v>
      </c>
    </row>
    <row r="37" spans="1:6" ht="78.75" x14ac:dyDescent="0.2">
      <c r="A37" s="13" t="s">
        <v>61</v>
      </c>
      <c r="B37" s="14" t="s">
        <v>8</v>
      </c>
      <c r="C37" s="15" t="s">
        <v>26</v>
      </c>
      <c r="D37" s="16"/>
      <c r="E37" s="16">
        <v>2037.34</v>
      </c>
      <c r="F37" s="17">
        <f t="shared" si="0"/>
        <v>0</v>
      </c>
    </row>
    <row r="38" spans="1:6" ht="112.5" x14ac:dyDescent="0.2">
      <c r="A38" s="13" t="s">
        <v>62</v>
      </c>
      <c r="B38" s="14" t="s">
        <v>30</v>
      </c>
      <c r="C38" s="15" t="s">
        <v>27</v>
      </c>
      <c r="D38" s="16"/>
      <c r="E38" s="16">
        <v>3228.23</v>
      </c>
      <c r="F38" s="17">
        <f t="shared" si="0"/>
        <v>0</v>
      </c>
    </row>
    <row r="39" spans="1:6" ht="56.25" x14ac:dyDescent="0.2">
      <c r="A39" s="13" t="s">
        <v>63</v>
      </c>
      <c r="B39" s="14" t="s">
        <v>31</v>
      </c>
      <c r="C39" s="29" t="s">
        <v>28</v>
      </c>
      <c r="D39" s="16"/>
      <c r="E39" s="16">
        <v>68</v>
      </c>
      <c r="F39" s="17">
        <f>D39*E39</f>
        <v>0</v>
      </c>
    </row>
    <row r="40" spans="1:6" ht="78.75" x14ac:dyDescent="0.2">
      <c r="A40" s="13" t="s">
        <v>64</v>
      </c>
      <c r="B40" s="14" t="s">
        <v>31</v>
      </c>
      <c r="C40" s="15" t="s">
        <v>29</v>
      </c>
      <c r="D40" s="16"/>
      <c r="E40" s="16">
        <v>368</v>
      </c>
      <c r="F40" s="17">
        <f>D40*E40</f>
        <v>0</v>
      </c>
    </row>
    <row r="41" spans="1:6" x14ac:dyDescent="0.2">
      <c r="A41" s="18"/>
      <c r="B41" s="19"/>
      <c r="C41" s="20"/>
      <c r="D41" s="21"/>
      <c r="E41" s="21"/>
      <c r="F41" s="22"/>
    </row>
    <row r="42" spans="1:6" x14ac:dyDescent="0.2">
      <c r="A42" s="23"/>
      <c r="B42" s="23"/>
      <c r="C42" s="24" t="s">
        <v>65</v>
      </c>
      <c r="D42" s="24"/>
      <c r="E42" s="24"/>
      <c r="F42" s="25">
        <f>SUM(F34:F40)</f>
        <v>0</v>
      </c>
    </row>
    <row r="43" spans="1:6" x14ac:dyDescent="0.2">
      <c r="A43" s="37"/>
      <c r="B43" s="37"/>
      <c r="C43" s="38"/>
      <c r="D43" s="38"/>
      <c r="E43" s="38"/>
      <c r="F43" s="39"/>
    </row>
    <row r="44" spans="1:6" x14ac:dyDescent="0.2">
      <c r="A44" s="6" t="s">
        <v>0</v>
      </c>
      <c r="B44" s="7" t="s">
        <v>19</v>
      </c>
      <c r="C44" s="8" t="s">
        <v>44</v>
      </c>
      <c r="D44" s="8"/>
      <c r="E44" s="8"/>
      <c r="F44" s="9"/>
    </row>
    <row r="45" spans="1:6" x14ac:dyDescent="0.2">
      <c r="A45" s="26" t="s">
        <v>2</v>
      </c>
      <c r="B45" s="27" t="s">
        <v>3</v>
      </c>
      <c r="C45" s="11" t="s">
        <v>38</v>
      </c>
      <c r="D45" s="27" t="s">
        <v>4</v>
      </c>
      <c r="E45" s="27" t="s">
        <v>5</v>
      </c>
      <c r="F45" s="28" t="s">
        <v>6</v>
      </c>
    </row>
    <row r="46" spans="1:6" ht="45" x14ac:dyDescent="0.2">
      <c r="A46" s="13" t="s">
        <v>33</v>
      </c>
      <c r="B46" s="14" t="s">
        <v>15</v>
      </c>
      <c r="C46" s="29" t="s">
        <v>39</v>
      </c>
      <c r="D46" s="16"/>
      <c r="E46" s="16">
        <v>80</v>
      </c>
      <c r="F46" s="17">
        <f>+D46*E46</f>
        <v>0</v>
      </c>
    </row>
    <row r="47" spans="1:6" x14ac:dyDescent="0.2">
      <c r="A47" s="18"/>
      <c r="B47" s="19"/>
      <c r="C47" s="30"/>
      <c r="D47" s="21"/>
      <c r="E47" s="21"/>
      <c r="F47" s="22"/>
    </row>
    <row r="48" spans="1:6" x14ac:dyDescent="0.2">
      <c r="A48" s="23"/>
      <c r="B48" s="23"/>
      <c r="C48" s="24" t="s">
        <v>67</v>
      </c>
      <c r="D48" s="24"/>
      <c r="E48" s="24"/>
      <c r="F48" s="25">
        <f>SUM(F46:F46)</f>
        <v>0</v>
      </c>
    </row>
    <row r="49" spans="1:6" x14ac:dyDescent="0.2">
      <c r="A49" s="37"/>
      <c r="B49" s="37"/>
      <c r="C49" s="38"/>
      <c r="D49" s="38"/>
      <c r="E49" s="38"/>
      <c r="F49" s="39"/>
    </row>
    <row r="50" spans="1:6" x14ac:dyDescent="0.2">
      <c r="A50" s="6" t="s">
        <v>0</v>
      </c>
      <c r="B50" s="7" t="s">
        <v>20</v>
      </c>
      <c r="C50" s="8" t="s">
        <v>66</v>
      </c>
      <c r="D50" s="8"/>
      <c r="E50" s="8"/>
      <c r="F50" s="9"/>
    </row>
    <row r="51" spans="1:6" x14ac:dyDescent="0.2">
      <c r="A51" s="26" t="s">
        <v>2</v>
      </c>
      <c r="B51" s="27" t="s">
        <v>3</v>
      </c>
      <c r="C51" s="11" t="s">
        <v>38</v>
      </c>
      <c r="D51" s="27" t="s">
        <v>4</v>
      </c>
      <c r="E51" s="27" t="s">
        <v>5</v>
      </c>
      <c r="F51" s="28" t="s">
        <v>6</v>
      </c>
    </row>
    <row r="52" spans="1:6" ht="135" x14ac:dyDescent="0.2">
      <c r="A52" s="13" t="s">
        <v>34</v>
      </c>
      <c r="B52" s="14" t="s">
        <v>15</v>
      </c>
      <c r="C52" s="29" t="s">
        <v>55</v>
      </c>
      <c r="D52" s="16"/>
      <c r="E52" s="16">
        <v>1392</v>
      </c>
      <c r="F52" s="17">
        <f>+D52*E52</f>
        <v>0</v>
      </c>
    </row>
    <row r="53" spans="1:6" x14ac:dyDescent="0.2">
      <c r="A53" s="18"/>
      <c r="B53" s="19"/>
      <c r="C53" s="30"/>
      <c r="D53" s="21"/>
      <c r="E53" s="21"/>
      <c r="F53" s="22"/>
    </row>
    <row r="54" spans="1:6" x14ac:dyDescent="0.2">
      <c r="A54" s="23"/>
      <c r="B54" s="23"/>
      <c r="C54" s="24" t="s">
        <v>68</v>
      </c>
      <c r="D54" s="24"/>
      <c r="E54" s="24"/>
      <c r="F54" s="25">
        <f>SUM(F52:F52)</f>
        <v>0</v>
      </c>
    </row>
    <row r="55" spans="1:6" x14ac:dyDescent="0.2">
      <c r="A55" s="37"/>
      <c r="B55" s="37"/>
      <c r="C55" s="38"/>
      <c r="D55" s="38"/>
      <c r="E55" s="38"/>
      <c r="F55" s="39"/>
    </row>
    <row r="56" spans="1:6" ht="12.75" x14ac:dyDescent="0.2">
      <c r="A56" s="42"/>
      <c r="B56" s="42"/>
      <c r="C56" s="43" t="s">
        <v>69</v>
      </c>
      <c r="D56" s="43"/>
      <c r="E56" s="43"/>
      <c r="F56" s="44">
        <f>F48+F54+F42+F30</f>
        <v>0</v>
      </c>
    </row>
    <row r="57" spans="1:6" x14ac:dyDescent="0.2">
      <c r="A57" s="37"/>
      <c r="B57" s="37"/>
      <c r="C57" s="38"/>
      <c r="D57" s="38"/>
      <c r="E57" s="38"/>
      <c r="F57" s="39"/>
    </row>
    <row r="58" spans="1:6" x14ac:dyDescent="0.2">
      <c r="A58" s="51" t="s">
        <v>45</v>
      </c>
      <c r="B58" s="51"/>
      <c r="C58" s="51"/>
      <c r="D58" s="51"/>
      <c r="E58" s="51"/>
      <c r="F58" s="51"/>
    </row>
    <row r="60" spans="1:6" x14ac:dyDescent="0.2">
      <c r="A60" s="6" t="s">
        <v>0</v>
      </c>
      <c r="B60" s="7" t="s">
        <v>35</v>
      </c>
      <c r="C60" s="8" t="s">
        <v>46</v>
      </c>
      <c r="D60" s="8"/>
      <c r="E60" s="8"/>
      <c r="F60" s="9"/>
    </row>
    <row r="61" spans="1:6" x14ac:dyDescent="0.2">
      <c r="A61" s="10" t="s">
        <v>2</v>
      </c>
      <c r="B61" s="11" t="s">
        <v>3</v>
      </c>
      <c r="C61" s="11" t="s">
        <v>38</v>
      </c>
      <c r="D61" s="11" t="s">
        <v>4</v>
      </c>
      <c r="E61" s="11" t="s">
        <v>5</v>
      </c>
      <c r="F61" s="12" t="s">
        <v>6</v>
      </c>
    </row>
    <row r="62" spans="1:6" ht="56.25" x14ac:dyDescent="0.2">
      <c r="A62" s="13" t="s">
        <v>37</v>
      </c>
      <c r="B62" s="14" t="s">
        <v>31</v>
      </c>
      <c r="C62" s="15" t="s">
        <v>40</v>
      </c>
      <c r="D62" s="16"/>
      <c r="E62" s="16">
        <v>2</v>
      </c>
      <c r="F62" s="17">
        <f>ROUND(ROUND(D62,2)*ROUND(E62,3),2)</f>
        <v>0</v>
      </c>
    </row>
    <row r="63" spans="1:6" x14ac:dyDescent="0.2">
      <c r="A63" s="18"/>
      <c r="B63" s="19"/>
      <c r="C63" s="20"/>
      <c r="D63" s="21"/>
      <c r="E63" s="21"/>
      <c r="F63" s="22"/>
    </row>
    <row r="64" spans="1:6" x14ac:dyDescent="0.2">
      <c r="A64" s="23"/>
      <c r="B64" s="23"/>
      <c r="C64" s="24" t="s">
        <v>70</v>
      </c>
      <c r="D64" s="24"/>
      <c r="E64" s="24"/>
      <c r="F64" s="25">
        <f>SUM(F62:F62)</f>
        <v>0</v>
      </c>
    </row>
    <row r="65" spans="1:6" x14ac:dyDescent="0.2">
      <c r="A65" s="37"/>
      <c r="B65" s="37"/>
      <c r="C65" s="38"/>
      <c r="D65" s="38"/>
      <c r="E65" s="38"/>
      <c r="F65" s="39"/>
    </row>
    <row r="66" spans="1:6" x14ac:dyDescent="0.2">
      <c r="A66" s="6" t="s">
        <v>0</v>
      </c>
      <c r="B66" s="7" t="s">
        <v>71</v>
      </c>
      <c r="C66" s="8" t="s">
        <v>49</v>
      </c>
      <c r="D66" s="8"/>
      <c r="E66" s="8"/>
      <c r="F66" s="9"/>
    </row>
    <row r="67" spans="1:6" x14ac:dyDescent="0.2">
      <c r="A67" s="10" t="s">
        <v>2</v>
      </c>
      <c r="B67" s="11" t="s">
        <v>3</v>
      </c>
      <c r="C67" s="11" t="s">
        <v>38</v>
      </c>
      <c r="D67" s="11" t="s">
        <v>4</v>
      </c>
      <c r="E67" s="11" t="s">
        <v>5</v>
      </c>
      <c r="F67" s="12" t="s">
        <v>6</v>
      </c>
    </row>
    <row r="68" spans="1:6" ht="56.25" x14ac:dyDescent="0.2">
      <c r="A68" s="13" t="s">
        <v>72</v>
      </c>
      <c r="B68" s="14" t="s">
        <v>30</v>
      </c>
      <c r="C68" s="15" t="s">
        <v>23</v>
      </c>
      <c r="D68" s="16"/>
      <c r="E68" s="16">
        <v>15272.28</v>
      </c>
      <c r="F68" s="17">
        <f t="shared" ref="F68:F72" si="1">ROUND(ROUND(D68,2)*ROUND(E68,3),2)</f>
        <v>0</v>
      </c>
    </row>
    <row r="69" spans="1:6" ht="90" x14ac:dyDescent="0.2">
      <c r="A69" s="13" t="s">
        <v>73</v>
      </c>
      <c r="B69" s="14" t="s">
        <v>30</v>
      </c>
      <c r="C69" s="15" t="s">
        <v>24</v>
      </c>
      <c r="D69" s="16"/>
      <c r="E69" s="16">
        <v>15272.28</v>
      </c>
      <c r="F69" s="17">
        <f t="shared" si="1"/>
        <v>0</v>
      </c>
    </row>
    <row r="70" spans="1:6" ht="56.25" x14ac:dyDescent="0.2">
      <c r="A70" s="13" t="s">
        <v>74</v>
      </c>
      <c r="B70" s="14" t="s">
        <v>8</v>
      </c>
      <c r="C70" s="15" t="s">
        <v>25</v>
      </c>
      <c r="D70" s="16"/>
      <c r="E70" s="16">
        <v>1807.36</v>
      </c>
      <c r="F70" s="17">
        <f t="shared" si="1"/>
        <v>0</v>
      </c>
    </row>
    <row r="71" spans="1:6" ht="78.75" x14ac:dyDescent="0.2">
      <c r="A71" s="13" t="s">
        <v>75</v>
      </c>
      <c r="B71" s="14" t="s">
        <v>8</v>
      </c>
      <c r="C71" s="15" t="s">
        <v>26</v>
      </c>
      <c r="D71" s="16"/>
      <c r="E71" s="16">
        <v>1807.36</v>
      </c>
      <c r="F71" s="17">
        <f t="shared" si="1"/>
        <v>0</v>
      </c>
    </row>
    <row r="72" spans="1:6" ht="112.5" x14ac:dyDescent="0.2">
      <c r="A72" s="13" t="s">
        <v>76</v>
      </c>
      <c r="B72" s="14" t="s">
        <v>30</v>
      </c>
      <c r="C72" s="15" t="s">
        <v>27</v>
      </c>
      <c r="D72" s="16"/>
      <c r="E72" s="16">
        <v>3071.32</v>
      </c>
      <c r="F72" s="17">
        <f t="shared" si="1"/>
        <v>0</v>
      </c>
    </row>
    <row r="73" spans="1:6" ht="56.25" x14ac:dyDescent="0.2">
      <c r="A73" s="13" t="s">
        <v>77</v>
      </c>
      <c r="B73" s="14" t="s">
        <v>31</v>
      </c>
      <c r="C73" s="29" t="s">
        <v>28</v>
      </c>
      <c r="D73" s="16"/>
      <c r="E73" s="16">
        <v>38</v>
      </c>
      <c r="F73" s="17">
        <f>D73*E73</f>
        <v>0</v>
      </c>
    </row>
    <row r="74" spans="1:6" ht="78.75" x14ac:dyDescent="0.2">
      <c r="A74" s="13" t="s">
        <v>78</v>
      </c>
      <c r="B74" s="14" t="s">
        <v>31</v>
      </c>
      <c r="C74" s="15" t="s">
        <v>29</v>
      </c>
      <c r="D74" s="16"/>
      <c r="E74" s="16">
        <v>314</v>
      </c>
      <c r="F74" s="17">
        <f>D74*E74</f>
        <v>0</v>
      </c>
    </row>
    <row r="75" spans="1:6" x14ac:dyDescent="0.2">
      <c r="A75" s="18"/>
      <c r="B75" s="19"/>
      <c r="C75" s="20"/>
      <c r="D75" s="21"/>
      <c r="E75" s="21"/>
      <c r="F75" s="22"/>
    </row>
    <row r="76" spans="1:6" x14ac:dyDescent="0.2">
      <c r="A76" s="23"/>
      <c r="B76" s="23"/>
      <c r="C76" s="24" t="s">
        <v>79</v>
      </c>
      <c r="D76" s="24"/>
      <c r="E76" s="24"/>
      <c r="F76" s="25">
        <f>SUM(F68:F74)</f>
        <v>0</v>
      </c>
    </row>
    <row r="77" spans="1:6" x14ac:dyDescent="0.2">
      <c r="A77" s="37"/>
      <c r="B77" s="37"/>
      <c r="C77" s="38"/>
      <c r="D77" s="38"/>
      <c r="E77" s="38"/>
      <c r="F77" s="39"/>
    </row>
    <row r="78" spans="1:6" x14ac:dyDescent="0.2">
      <c r="A78" s="6" t="s">
        <v>0</v>
      </c>
      <c r="B78" s="7" t="s">
        <v>81</v>
      </c>
      <c r="C78" s="8" t="s">
        <v>90</v>
      </c>
      <c r="D78" s="8"/>
      <c r="E78" s="8"/>
      <c r="F78" s="9"/>
    </row>
    <row r="79" spans="1:6" x14ac:dyDescent="0.2">
      <c r="A79" s="10" t="s">
        <v>2</v>
      </c>
      <c r="B79" s="11" t="s">
        <v>3</v>
      </c>
      <c r="C79" s="11" t="s">
        <v>38</v>
      </c>
      <c r="D79" s="11" t="s">
        <v>4</v>
      </c>
      <c r="E79" s="11" t="s">
        <v>5</v>
      </c>
      <c r="F79" s="12" t="s">
        <v>6</v>
      </c>
    </row>
    <row r="80" spans="1:6" ht="33.75" x14ac:dyDescent="0.2">
      <c r="A80" s="13" t="s">
        <v>82</v>
      </c>
      <c r="B80" s="14" t="s">
        <v>30</v>
      </c>
      <c r="C80" s="15" t="s">
        <v>91</v>
      </c>
      <c r="D80" s="16"/>
      <c r="E80" s="16">
        <v>744</v>
      </c>
      <c r="F80" s="17">
        <f t="shared" ref="F80:F83" si="2">D80*E80</f>
        <v>0</v>
      </c>
    </row>
    <row r="81" spans="1:6" ht="101.25" x14ac:dyDescent="0.2">
      <c r="A81" s="13" t="s">
        <v>95</v>
      </c>
      <c r="B81" s="14" t="s">
        <v>30</v>
      </c>
      <c r="C81" s="15" t="s">
        <v>92</v>
      </c>
      <c r="D81" s="16"/>
      <c r="E81" s="16">
        <v>744</v>
      </c>
      <c r="F81" s="17">
        <f t="shared" si="2"/>
        <v>0</v>
      </c>
    </row>
    <row r="82" spans="1:6" ht="45" x14ac:dyDescent="0.2">
      <c r="A82" s="13" t="s">
        <v>96</v>
      </c>
      <c r="B82" s="14" t="s">
        <v>30</v>
      </c>
      <c r="C82" s="15" t="s">
        <v>93</v>
      </c>
      <c r="D82" s="16"/>
      <c r="E82" s="16">
        <v>744</v>
      </c>
      <c r="F82" s="17">
        <f t="shared" si="2"/>
        <v>0</v>
      </c>
    </row>
    <row r="83" spans="1:6" ht="78.75" x14ac:dyDescent="0.2">
      <c r="A83" s="13" t="s">
        <v>97</v>
      </c>
      <c r="B83" s="14" t="s">
        <v>31</v>
      </c>
      <c r="C83" s="15" t="s">
        <v>94</v>
      </c>
      <c r="D83" s="16"/>
      <c r="E83" s="16">
        <v>744</v>
      </c>
      <c r="F83" s="17">
        <f t="shared" si="2"/>
        <v>0</v>
      </c>
    </row>
    <row r="84" spans="1:6" x14ac:dyDescent="0.2">
      <c r="A84" s="18"/>
      <c r="B84" s="19"/>
      <c r="C84" s="20"/>
      <c r="D84" s="21"/>
      <c r="E84" s="21"/>
      <c r="F84" s="22"/>
    </row>
    <row r="85" spans="1:6" x14ac:dyDescent="0.2">
      <c r="A85" s="23"/>
      <c r="B85" s="23"/>
      <c r="C85" s="24" t="s">
        <v>98</v>
      </c>
      <c r="D85" s="24"/>
      <c r="E85" s="24"/>
      <c r="F85" s="25">
        <f>SUM(F80:F83)</f>
        <v>0</v>
      </c>
    </row>
    <row r="86" spans="1:6" x14ac:dyDescent="0.2">
      <c r="A86" s="37"/>
      <c r="B86" s="37"/>
      <c r="C86" s="38"/>
      <c r="D86" s="38"/>
      <c r="E86" s="38"/>
      <c r="F86" s="39"/>
    </row>
    <row r="87" spans="1:6" x14ac:dyDescent="0.2">
      <c r="A87" s="6" t="s">
        <v>0</v>
      </c>
      <c r="B87" s="7" t="s">
        <v>84</v>
      </c>
      <c r="C87" s="8" t="s">
        <v>80</v>
      </c>
      <c r="D87" s="8"/>
      <c r="E87" s="8"/>
      <c r="F87" s="9"/>
    </row>
    <row r="88" spans="1:6" x14ac:dyDescent="0.2">
      <c r="A88" s="26" t="s">
        <v>2</v>
      </c>
      <c r="B88" s="27" t="s">
        <v>3</v>
      </c>
      <c r="C88" s="11" t="s">
        <v>38</v>
      </c>
      <c r="D88" s="27" t="s">
        <v>4</v>
      </c>
      <c r="E88" s="27" t="s">
        <v>5</v>
      </c>
      <c r="F88" s="28" t="s">
        <v>6</v>
      </c>
    </row>
    <row r="89" spans="1:6" ht="135" x14ac:dyDescent="0.2">
      <c r="A89" s="13" t="s">
        <v>85</v>
      </c>
      <c r="B89" s="14" t="s">
        <v>15</v>
      </c>
      <c r="C89" s="29" t="s">
        <v>55</v>
      </c>
      <c r="D89" s="16"/>
      <c r="E89" s="16">
        <v>650</v>
      </c>
      <c r="F89" s="17">
        <f>+D89*E89</f>
        <v>0</v>
      </c>
    </row>
    <row r="90" spans="1:6" x14ac:dyDescent="0.2">
      <c r="A90" s="18"/>
      <c r="B90" s="19"/>
      <c r="C90" s="30"/>
      <c r="D90" s="21"/>
      <c r="E90" s="21"/>
      <c r="F90" s="22"/>
    </row>
    <row r="91" spans="1:6" x14ac:dyDescent="0.2">
      <c r="A91" s="23"/>
      <c r="B91" s="23"/>
      <c r="C91" s="24" t="s">
        <v>99</v>
      </c>
      <c r="D91" s="24"/>
      <c r="E91" s="24"/>
      <c r="F91" s="25">
        <f>SUM(F89:F89)</f>
        <v>0</v>
      </c>
    </row>
    <row r="92" spans="1:6" x14ac:dyDescent="0.2">
      <c r="A92" s="37"/>
      <c r="B92" s="37"/>
      <c r="C92" s="38"/>
      <c r="D92" s="38"/>
      <c r="E92" s="38"/>
      <c r="F92" s="39"/>
    </row>
    <row r="93" spans="1:6" ht="12.75" x14ac:dyDescent="0.2">
      <c r="A93" s="42"/>
      <c r="B93" s="42"/>
      <c r="C93" s="43" t="s">
        <v>83</v>
      </c>
      <c r="D93" s="43"/>
      <c r="E93" s="43"/>
      <c r="F93" s="44">
        <f>F76+F91+F64+F85</f>
        <v>0</v>
      </c>
    </row>
    <row r="94" spans="1:6" x14ac:dyDescent="0.2">
      <c r="A94" s="18"/>
      <c r="B94" s="19"/>
      <c r="C94" s="30"/>
      <c r="D94" s="21"/>
      <c r="E94" s="21"/>
      <c r="F94" s="22"/>
    </row>
    <row r="95" spans="1:6" x14ac:dyDescent="0.2">
      <c r="A95" s="31" t="s">
        <v>0</v>
      </c>
      <c r="B95" s="32" t="s">
        <v>89</v>
      </c>
      <c r="C95" s="33" t="s">
        <v>32</v>
      </c>
      <c r="D95" s="33"/>
      <c r="E95" s="33"/>
      <c r="F95" s="34"/>
    </row>
    <row r="96" spans="1:6" x14ac:dyDescent="0.2">
      <c r="A96" s="10" t="s">
        <v>2</v>
      </c>
      <c r="B96" s="11" t="s">
        <v>3</v>
      </c>
      <c r="C96" s="11" t="s">
        <v>38</v>
      </c>
      <c r="D96" s="11" t="s">
        <v>4</v>
      </c>
      <c r="E96" s="11" t="s">
        <v>5</v>
      </c>
      <c r="F96" s="12" t="s">
        <v>6</v>
      </c>
    </row>
    <row r="97" spans="1:11" x14ac:dyDescent="0.2">
      <c r="A97" s="35" t="s">
        <v>86</v>
      </c>
      <c r="B97" s="19" t="s">
        <v>9</v>
      </c>
      <c r="C97" s="30" t="s">
        <v>12</v>
      </c>
      <c r="D97" s="21"/>
      <c r="E97" s="21">
        <v>1</v>
      </c>
      <c r="F97" s="36">
        <f t="shared" ref="F97" si="3">ROUND(ROUND(D97,2)*ROUND(E97,3),2)</f>
        <v>0</v>
      </c>
      <c r="K97" s="45"/>
    </row>
    <row r="98" spans="1:11" x14ac:dyDescent="0.2">
      <c r="A98" s="35"/>
      <c r="B98" s="19"/>
      <c r="C98" s="30"/>
      <c r="D98" s="21"/>
      <c r="E98" s="21"/>
      <c r="F98" s="36"/>
    </row>
    <row r="99" spans="1:11" x14ac:dyDescent="0.2">
      <c r="A99" s="23"/>
      <c r="B99" s="23"/>
      <c r="C99" s="24" t="s">
        <v>100</v>
      </c>
      <c r="D99" s="24"/>
      <c r="E99" s="24"/>
      <c r="F99" s="25">
        <f>F97</f>
        <v>0</v>
      </c>
    </row>
    <row r="100" spans="1:11" x14ac:dyDescent="0.2">
      <c r="A100" s="35"/>
      <c r="B100" s="19"/>
      <c r="C100" s="30"/>
      <c r="D100" s="21"/>
      <c r="E100" s="21"/>
      <c r="F100" s="36"/>
    </row>
    <row r="101" spans="1:11" x14ac:dyDescent="0.2">
      <c r="A101" s="6" t="s">
        <v>0</v>
      </c>
      <c r="B101" s="7" t="s">
        <v>88</v>
      </c>
      <c r="C101" s="8" t="s">
        <v>14</v>
      </c>
      <c r="D101" s="8"/>
      <c r="E101" s="8"/>
      <c r="F101" s="9">
        <f>F103</f>
        <v>0</v>
      </c>
    </row>
    <row r="102" spans="1:11" x14ac:dyDescent="0.2">
      <c r="A102" s="10" t="s">
        <v>2</v>
      </c>
      <c r="B102" s="11" t="s">
        <v>3</v>
      </c>
      <c r="C102" s="11" t="s">
        <v>38</v>
      </c>
      <c r="D102" s="11" t="s">
        <v>4</v>
      </c>
      <c r="E102" s="11" t="s">
        <v>5</v>
      </c>
      <c r="F102" s="12" t="s">
        <v>6</v>
      </c>
    </row>
    <row r="103" spans="1:11" x14ac:dyDescent="0.2">
      <c r="A103" s="35" t="s">
        <v>87</v>
      </c>
      <c r="B103" s="19" t="s">
        <v>9</v>
      </c>
      <c r="C103" s="30" t="s">
        <v>14</v>
      </c>
      <c r="D103" s="21"/>
      <c r="E103" s="21">
        <v>1</v>
      </c>
      <c r="F103" s="36">
        <f>ROUND(ROUND(D103,2)*ROUND(E103,3),2)</f>
        <v>0</v>
      </c>
      <c r="K103" s="46"/>
    </row>
    <row r="104" spans="1:11" x14ac:dyDescent="0.2">
      <c r="A104" s="35"/>
      <c r="B104" s="19"/>
      <c r="C104" s="30"/>
      <c r="D104" s="21"/>
      <c r="E104" s="21"/>
      <c r="F104" s="36"/>
    </row>
    <row r="105" spans="1:11" x14ac:dyDescent="0.2">
      <c r="A105" s="23"/>
      <c r="B105" s="23"/>
      <c r="C105" s="24" t="s">
        <v>101</v>
      </c>
      <c r="D105" s="24"/>
      <c r="E105" s="24"/>
      <c r="F105" s="25">
        <f>F103</f>
        <v>0</v>
      </c>
    </row>
    <row r="106" spans="1:11" x14ac:dyDescent="0.2">
      <c r="A106" s="37"/>
      <c r="B106" s="37"/>
      <c r="C106" s="38"/>
      <c r="D106" s="38"/>
      <c r="E106" s="38"/>
      <c r="F106" s="39"/>
    </row>
    <row r="107" spans="1:11" x14ac:dyDescent="0.2">
      <c r="A107" s="6" t="s">
        <v>0</v>
      </c>
      <c r="B107" s="7" t="s">
        <v>102</v>
      </c>
      <c r="C107" s="8" t="s">
        <v>36</v>
      </c>
      <c r="D107" s="8"/>
      <c r="E107" s="8"/>
      <c r="F107" s="9">
        <f>F109</f>
        <v>0</v>
      </c>
    </row>
    <row r="108" spans="1:11" x14ac:dyDescent="0.2">
      <c r="A108" s="10" t="s">
        <v>2</v>
      </c>
      <c r="B108" s="11" t="s">
        <v>3</v>
      </c>
      <c r="C108" s="11" t="s">
        <v>38</v>
      </c>
      <c r="D108" s="11" t="s">
        <v>4</v>
      </c>
      <c r="E108" s="11" t="s">
        <v>5</v>
      </c>
      <c r="F108" s="12" t="s">
        <v>6</v>
      </c>
    </row>
    <row r="109" spans="1:11" x14ac:dyDescent="0.2">
      <c r="A109" s="35" t="s">
        <v>103</v>
      </c>
      <c r="B109" s="19" t="s">
        <v>9</v>
      </c>
      <c r="C109" s="30" t="s">
        <v>36</v>
      </c>
      <c r="D109" s="40"/>
      <c r="E109" s="21">
        <v>1</v>
      </c>
      <c r="F109" s="36">
        <f>ROUND(ROUND(D109,2)*ROUND(E109,3),2)</f>
        <v>0</v>
      </c>
    </row>
    <row r="110" spans="1:11" x14ac:dyDescent="0.2">
      <c r="A110" s="35"/>
      <c r="B110" s="19"/>
      <c r="C110" s="30"/>
      <c r="D110" s="21"/>
      <c r="E110" s="21"/>
      <c r="F110" s="36"/>
      <c r="K110" s="46"/>
    </row>
    <row r="111" spans="1:11" x14ac:dyDescent="0.2">
      <c r="A111" s="23"/>
      <c r="B111" s="23"/>
      <c r="C111" s="24" t="s">
        <v>104</v>
      </c>
      <c r="D111" s="24"/>
      <c r="E111" s="24"/>
      <c r="F111" s="25">
        <f>F109</f>
        <v>0</v>
      </c>
    </row>
    <row r="112" spans="1:11" x14ac:dyDescent="0.2">
      <c r="A112" s="37"/>
      <c r="B112" s="37"/>
      <c r="C112" s="38"/>
      <c r="D112" s="38"/>
      <c r="E112" s="38"/>
      <c r="F112" s="39"/>
    </row>
    <row r="113" spans="1:12" x14ac:dyDescent="0.2">
      <c r="A113" s="50" t="s">
        <v>16</v>
      </c>
      <c r="B113" s="50"/>
      <c r="C113" s="50"/>
      <c r="D113" s="50"/>
      <c r="E113" s="50"/>
      <c r="F113" s="25">
        <f>F111+F105+F99+F93+F56+F21</f>
        <v>0</v>
      </c>
      <c r="H113" s="45"/>
      <c r="J113" s="45"/>
      <c r="L113" s="45"/>
    </row>
    <row r="118" spans="1:12" x14ac:dyDescent="0.2">
      <c r="F118" s="45"/>
    </row>
    <row r="119" spans="1:12" x14ac:dyDescent="0.2">
      <c r="F119" s="45"/>
    </row>
  </sheetData>
  <mergeCells count="5">
    <mergeCell ref="A5:F5"/>
    <mergeCell ref="A113:E113"/>
    <mergeCell ref="A23:F23"/>
    <mergeCell ref="A58:F58"/>
    <mergeCell ref="A7:F7"/>
  </mergeCells>
  <phoneticPr fontId="2" type="noConversion"/>
  <pageMargins left="0.7" right="0.7" top="0.75" bottom="0.75" header="0.3" footer="0.3"/>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748A2F-5F33-4EE9-A924-3822444EC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02127A-0BCD-4684-865B-F98F5DF0B0F9}">
  <ds:schemaRefs>
    <ds:schemaRef ds:uri="http://schemas.microsoft.com/sharepoint/v3/contenttype/forms"/>
  </ds:schemaRefs>
</ds:datastoreItem>
</file>

<file path=customXml/itemProps3.xml><?xml version="1.0" encoding="utf-8"?>
<ds:datastoreItem xmlns:ds="http://schemas.openxmlformats.org/officeDocument/2006/customXml" ds:itemID="{9EE0ACB5-08B5-45C7-BAD3-FF238D8CACB1}">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MEDICIONES</vt:lpstr>
      <vt:lpstr>MEDICIONES!Área_de_impresión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Díaz</dc:creator>
  <cp:lastModifiedBy>Eva Gázquez</cp:lastModifiedBy>
  <cp:lastPrinted>2022-08-26T09:08:28Z</cp:lastPrinted>
  <dcterms:created xsi:type="dcterms:W3CDTF">2021-03-01T12:57:23Z</dcterms:created>
  <dcterms:modified xsi:type="dcterms:W3CDTF">2023-07-05T10:03:52Z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7354200</vt:r8>
  </property>
  <property fmtid="{D5CDD505-2E9C-101B-9397-08002B2CF9AE}" pid="4" name="MediaServiceImageTags">
    <vt:lpwstr/>
  </property>
</Properties>
</file>