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zalport.sharepoint.com/sites/CONTRACTACI/Documentos compartidos/2.EXPEDIENTES/Expedientes 2022/2220000/2221000/2221009 Impermeabilización A20-21/PLIEGOS/"/>
    </mc:Choice>
  </mc:AlternateContent>
  <xr:revisionPtr revIDLastSave="19" documentId="13_ncr:1_{7695DA5C-BF62-436F-839B-38C6DB700A0D}" xr6:coauthVersionLast="47" xr6:coauthVersionMax="47" xr10:uidLastSave="{03AEA1C0-654C-4A56-81D9-D8807A196CEB}"/>
  <bookViews>
    <workbookView xWindow="-103" yWindow="-103" windowWidth="33120" windowHeight="18000" xr2:uid="{3925CC23-65B9-42DC-AC7F-E5806AE22DB1}"/>
  </bookViews>
  <sheets>
    <sheet name="2221009" sheetId="1" r:id="rId1"/>
  </sheets>
  <definedNames>
    <definedName name="_xlnm.Print_Area" localSheetId="0">'2221009'!$A$1:$F$59</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 l="1"/>
  <c r="F17" i="1"/>
  <c r="F16" i="1" l="1"/>
  <c r="F15" i="1"/>
  <c r="F26" i="1" l="1"/>
  <c r="F43" i="1" l="1"/>
  <c r="F42" i="1"/>
  <c r="F41" i="1"/>
  <c r="F40" i="1"/>
  <c r="F39" i="1"/>
  <c r="F25" i="1" l="1"/>
  <c r="F24" i="1"/>
  <c r="F28" i="1" l="1"/>
  <c r="F55" i="1"/>
  <c r="F49" i="1"/>
  <c r="F51" i="1" s="1"/>
  <c r="F38" i="1"/>
  <c r="F45" i="1" s="1"/>
  <c r="F32" i="1"/>
  <c r="F34" i="1" s="1"/>
  <c r="F14" i="1"/>
  <c r="F13" i="1"/>
  <c r="F12" i="1"/>
  <c r="F11" i="1"/>
  <c r="F10" i="1"/>
  <c r="F9" i="1"/>
  <c r="F20" i="1" l="1"/>
  <c r="F53" i="1"/>
  <c r="F57" i="1"/>
  <c r="F59" i="1" l="1"/>
</calcChain>
</file>

<file path=xl/sharedStrings.xml><?xml version="1.0" encoding="utf-8"?>
<sst xmlns="http://schemas.openxmlformats.org/spreadsheetml/2006/main" count="128" uniqueCount="76">
  <si>
    <t xml:space="preserve">Capítulo </t>
  </si>
  <si>
    <t>01</t>
  </si>
  <si>
    <t>NUM</t>
  </si>
  <si>
    <t>UN</t>
  </si>
  <si>
    <t>DESCIPCIÓN</t>
  </si>
  <si>
    <t>PRECIO</t>
  </si>
  <si>
    <t>MEDICIÓN</t>
  </si>
  <si>
    <t>IMPORTE</t>
  </si>
  <si>
    <t>1.1</t>
  </si>
  <si>
    <t>m2</t>
  </si>
  <si>
    <t>1.2</t>
  </si>
  <si>
    <t>ml</t>
  </si>
  <si>
    <t>1.3</t>
  </si>
  <si>
    <t>1.4</t>
  </si>
  <si>
    <t>1.5</t>
  </si>
  <si>
    <t>ud</t>
  </si>
  <si>
    <t>EMBOCADURAS   SIFONICAS SOLO COLOCACION</t>
  </si>
  <si>
    <t>1.6</t>
  </si>
  <si>
    <t>02</t>
  </si>
  <si>
    <t>SEGURIDAD Y LIMPIEZA</t>
  </si>
  <si>
    <t>2.1</t>
  </si>
  <si>
    <t>PARTIDA SEGURIDAD Y SALUD Y LIMPIEZA</t>
  </si>
  <si>
    <t>03</t>
  </si>
  <si>
    <t>GESTIÓN DE RESIDUOS</t>
  </si>
  <si>
    <t>3.1</t>
  </si>
  <si>
    <t>SUMINISTRO Y COLOCACIÓN GARGOLAS ANTIRREBOSADERO  DIMENSION 400X150 EN FACHADA</t>
  </si>
  <si>
    <t>UD</t>
  </si>
  <si>
    <t>TOTAL PRESUPUESTO</t>
  </si>
  <si>
    <t>PRESUPUPUESTO</t>
  </si>
  <si>
    <t>SUMINISTRO Y COLOCACIÓN DE REMATE DE  PIE DE PETO INTERIOR</t>
  </si>
  <si>
    <t>REIMPERMEABILIZACIÓN CUBIERTA</t>
  </si>
  <si>
    <t>TOTAL CAPITULO 01 REIMPERMEABILIZACIÓN CUBIERTA</t>
  </si>
  <si>
    <t>SUSTITUCIÓN LUCERNARIOS</t>
  </si>
  <si>
    <t>2.01</t>
  </si>
  <si>
    <t>2.02</t>
  </si>
  <si>
    <t>TOTAL CAPITULO 02 SUSTITUCIÓN DE LUCERNARIOS</t>
  </si>
  <si>
    <t>SUSTITUCIÓN LAMAS EXUTORIOS</t>
  </si>
  <si>
    <t>3.01</t>
  </si>
  <si>
    <t>TOTAL CAPITULO 03 SUSTITUCIÓN LAMAS EXUTORIOS</t>
  </si>
  <si>
    <t>04</t>
  </si>
  <si>
    <t xml:space="preserve">RED SECUNDARIA EVACUACION </t>
  </si>
  <si>
    <t>4.01</t>
  </si>
  <si>
    <t>4.02</t>
  </si>
  <si>
    <t>Suministro e instalación de red de colectores PLASFLOW en HDPE SDR26 para SISTEMA SIFÓNICO AUTOCEBANTE FULLFLOW (SECUNDARIO) o similar,  de diámetros exteriores 50mm a 200mm, según cálculos realizados con software PRIMACALC-FULLFLOW acorde al Documento de Idoneidad Técnica DIT nº 415/R18 Euroagreement 003/02/E del Instituto Torroja, BBA 96/3279 e ISO 9001:2015 que garantiza el cumplimiento de las normas: CTE, BSEN12056-3:2000, BS8490:2007, ASME 112.6.9-2005. Se incluye p.p. de accesorios (injertos, codos, reducciones, manguitos electro-soldables, y pequeños accesorios, etc…) y p.p. de elementos de fijación a elementos estructurales mediante soportes y sistema de carril (Fabricated rail pipe with slips band clips) según detallado en planos adjuntos. Completo e instalado.</t>
  </si>
  <si>
    <t>ML</t>
  </si>
  <si>
    <t>Bajantes SECUNDARIAS FULLFLOW HDPE SDR26 con rotura sifónica directamente a la calle según indicación en planos.</t>
  </si>
  <si>
    <t>Collar Ignífugo / FIRE SLEEVE o similar  REI 180-240  para paso de colector por muro cortafuegos</t>
  </si>
  <si>
    <t>4.03</t>
  </si>
  <si>
    <t>4.04</t>
  </si>
  <si>
    <t>4.05</t>
  </si>
  <si>
    <t>4.06</t>
  </si>
  <si>
    <t>Garantía “llave en mano” para todo el servicio 10 años (entrega proyecto As-built, dimensionamiento, materiales, instalación,
Project Manager y servicio Post venta asociado 24h).</t>
  </si>
  <si>
    <t xml:space="preserve">TOTAL CAPITULO 04 RED SECUNDARIA EVACUACION </t>
  </si>
  <si>
    <t>05</t>
  </si>
  <si>
    <t>TOTAL CAPITULO 05 SEGURIDAD Y LIMPIEZA</t>
  </si>
  <si>
    <t>06</t>
  </si>
  <si>
    <t>TOTAL CAPITULO 06 GESTION DE RESIDUOS</t>
  </si>
  <si>
    <t>2.03</t>
  </si>
  <si>
    <t>m</t>
  </si>
  <si>
    <t xml:space="preserve">Desmontaje de fachada existente y retirada de materiales extraídos. Se incluye la gestión de residuos en vertedero homologado. cómo el pago del canon del vertido </t>
  </si>
  <si>
    <t xml:space="preserve">Suministro y colocación de fachada simple, formada por perfil tipo RV-48 en chapa de acero galvanizado y acabada en PVDF de 0,6 mm de espesor, colocada en sentido horizontal. La fijación será mecánica mediante tornillería zincada con cabeza de nylon del mismo color que la chapa. Se incluye los medios de montaje necesarios. </t>
  </si>
  <si>
    <t>1.7</t>
  </si>
  <si>
    <t>1.8</t>
  </si>
  <si>
    <t>Suministro y colocación de remate de entrega con un desarrollo de 1250 mm en chapa de acero galvanizada de 0,6mm de espesor acabado PVDF blanco 1006. Las uniones serán mecánicas y las juntas selladas con silicona neutra.</t>
  </si>
  <si>
    <t>1.9</t>
  </si>
  <si>
    <t>1.10</t>
  </si>
  <si>
    <t xml:space="preserve">Desmontaje y retirada de remate de coronación existente, se incluye retirada y gestión de residuos en vertedero homologado, así como el pago del canon de vertido. </t>
  </si>
  <si>
    <t>Suministro de SUMIDERO SECUNDARIO AUTO-CEBANTE SIFÓNICO PRIMAFLOW 09  o similar con capacidad de evacuación de 30l/s, apto para instalación en cubiertas con membrana asfáltica. Formado por cazoleta en
ACERO INOXIDABLE 316, rejilla protectora y placa antirremolino en ALUMINIO inyectado a presión, placa antirremolino integrado a cazoleta y fijado con rejilla protectora mediante tornillo de seguridad universal.
Sistema modular único que asegura la compatibilidad con cualquier cubierta. Salida para conexión a tubo de aspiración en HDPE PE100 SDR26 PN6.
Modelo SECONDARY PRIMAFLOW 09 AUTO-PRIMING SIPHONIC OUTLET FOR MEMBRANE WITH CLAMP RING o similar , testado por CRM Rainwater Drainage Consultancy según requerimientosdel BSEN12056-
3:2000, BS8490:2007, ASME 112.6.9-2005 y acorde al BBA 96/3279 y DIT nº 415/R18 Euroagreement 003/02/E.</t>
  </si>
  <si>
    <r>
      <rPr>
        <b/>
        <sz val="8"/>
        <color rgb="FF000000"/>
        <rFont val="Calibri"/>
        <family val="2"/>
        <scheme val="minor"/>
      </rPr>
      <t>IMPERMEABILIZACIÓN CUBIERTA EXISTENTE GARANTÍA 20 AÑOS</t>
    </r>
    <r>
      <rPr>
        <sz val="8"/>
        <color rgb="FF000000"/>
        <rFont val="Calibri"/>
        <family val="2"/>
        <scheme val="minor"/>
      </rPr>
      <t xml:space="preserve">
Suministro e instalación de doblado de cubierta tipo deck mono capa formada. Saneamiento de cubierta existente, aplicación de emulsión bituminosa sobre lámina existente con una dosificación de 0,5 kg/m2, impermeabilización mediante membrana asfáltica tipo: POLYDAN 50GP ELASTOMERO GRIS (o similar) con armadura de fieltro de poliéster reforzado de 150g/m2, totalmente soldada al fuego. Se incluyen bandas de refuerzo en perímetro tipo PI-30. Se incluyen medios de montaje y elevación a cubierta.</t>
    </r>
  </si>
  <si>
    <r>
      <rPr>
        <b/>
        <sz val="8"/>
        <color rgb="FF000000"/>
        <rFont val="Calibri"/>
        <family val="2"/>
        <scheme val="minor"/>
      </rPr>
      <t>IMPERMEABILIZACIÓN PERÍMETROS</t>
    </r>
    <r>
      <rPr>
        <sz val="8"/>
        <color rgb="FF000000"/>
        <rFont val="Calibri"/>
        <family val="2"/>
        <scheme val="minor"/>
      </rPr>
      <t xml:space="preserve">
Impermeabilización de perímetros existentes mediante aplicación sobre lámina existente de emulsión bituminosa, con una dosificación de 0,5kg/m2, impermeabilizacón mediante lámina tipo FORCE-50 gris (o similar) con un desarrollo máximo de 500mm. Colocada en sentido perpendicular.</t>
    </r>
  </si>
  <si>
    <r>
      <rPr>
        <b/>
        <sz val="8"/>
        <color rgb="FF000000"/>
        <rFont val="Calibri"/>
        <family val="2"/>
        <scheme val="minor"/>
      </rPr>
      <t xml:space="preserve">DESMONTAJE DE PETO INTERIOR Y POSTERIOR MONTAJE
</t>
    </r>
    <r>
      <rPr>
        <sz val="8"/>
        <color rgb="FF000000"/>
        <rFont val="Calibri"/>
        <family val="2"/>
        <scheme val="minor"/>
      </rPr>
      <t>Desmontaje y posterior montaje de peto interior existente, aprovechando el material existente, para la colocación de impermeabilización de perímetros.</t>
    </r>
  </si>
  <si>
    <r>
      <rPr>
        <b/>
        <sz val="8"/>
        <color rgb="FF000000"/>
        <rFont val="Calibri"/>
        <family val="2"/>
        <scheme val="minor"/>
      </rPr>
      <t>CLARABOYA Y EXUTORIOS ENTREGA IMPERMEABILIZACIÓN (DIMENSIÓN 3X2 M)</t>
    </r>
    <r>
      <rPr>
        <sz val="8"/>
        <color rgb="FF000000"/>
        <rFont val="Calibri"/>
        <family val="2"/>
        <scheme val="minor"/>
      </rPr>
      <t xml:space="preserve">
Entrega de impermeabilización de cubierta en prímetro de claraboyas, se incluye la aplicación de imprimación bituminosa y soldado de láminas.</t>
    </r>
  </si>
  <si>
    <r>
      <t xml:space="preserve">RETIRADA DE LUCERNARIOS
</t>
    </r>
    <r>
      <rPr>
        <sz val="8"/>
        <color rgb="FF000000"/>
        <rFont val="Calibri"/>
        <family val="2"/>
        <scheme val="minor"/>
      </rPr>
      <t>Retirada de lucernarios de Policarbonato existentes de medidas 2,0x2,0m (monocapa + reja de protección) y su traslado posterior a vertedero homologado (se incluyen las tasas de vertedero)</t>
    </r>
  </si>
  <si>
    <r>
      <t xml:space="preserve">SUMINISTRO E INSTALACIÓN DE NUEVO LUCERNARIO
</t>
    </r>
    <r>
      <rPr>
        <sz val="8"/>
        <color rgb="FF000000"/>
        <rFont val="Calibri"/>
        <family val="2"/>
        <scheme val="minor"/>
      </rPr>
      <t>Suministro e instalación de nuevo lucernario de Policarbonato celular de medidas 2,0x2,0m formado por placa de 10 mm blanco opal, incluyendo elementos de estanqueidad del sistema y remates perimetrales acabados PVDF 35 micras, color blanco 1006.</t>
    </r>
  </si>
  <si>
    <r>
      <t xml:space="preserve">Suministro y colocación de reja de seguridad  anticaídas para lucernarios fabricadas en aluminio, montada sobre el lucernario por medio de tornillos autoperforantes. </t>
    </r>
    <r>
      <rPr>
        <b/>
        <sz val="8"/>
        <color rgb="FF000000"/>
        <rFont val="Calibri"/>
        <family val="2"/>
        <scheme val="minor"/>
      </rPr>
      <t>Ensayado a 1200 J.</t>
    </r>
  </si>
  <si>
    <r>
      <t xml:space="preserve">RETIRADA Y SUSTITUCION DE LAMAS DE POLICARBONATO EN EXUTORIOS
</t>
    </r>
    <r>
      <rPr>
        <sz val="8"/>
        <color rgb="FF000000"/>
        <rFont val="Calibri"/>
        <family val="2"/>
        <scheme val="minor"/>
      </rPr>
      <t>Suministro y sustitución de  2.040  lamas de policarbonato por lamas de aluminio de 1 capa en 136 Exutorios existentes.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</si>
</sst>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numFmts>
  <fonts count="9" x14ac:knownFonts="1">
    <font>
      <sz val="11"/>
      <color theme="1"/>
      <name val="Calibri"/>
      <family val="2"/>
      <scheme val="minor"/>
    </font>
    <font>
      <sz val="11"/>
      <color theme="1"/>
      <name val="Calibri"/>
      <family val="2"/>
      <scheme val="minor"/>
    </font>
    <font>
      <sz val="8"/>
      <name val="Calibri"/>
      <family val="2"/>
      <scheme val="minor"/>
    </font>
    <font>
      <sz val="8"/>
      <color theme="1"/>
      <name val="Calibri"/>
      <family val="2"/>
      <scheme val="minor"/>
    </font>
    <font>
      <b/>
      <sz val="8"/>
      <color theme="0"/>
      <name val="Calibri"/>
      <family val="2"/>
      <scheme val="minor"/>
    </font>
    <font>
      <sz val="8"/>
      <color rgb="FF000000"/>
      <name val="Calibri"/>
      <family val="2"/>
      <scheme val="minor"/>
    </font>
    <font>
      <b/>
      <sz val="8"/>
      <color rgb="FF000000"/>
      <name val="Calibri"/>
      <family val="2"/>
      <scheme val="minor"/>
    </font>
    <font>
      <sz val="8"/>
      <color theme="0"/>
      <name val="Calibri"/>
      <family val="2"/>
      <scheme val="minor"/>
    </font>
    <font>
      <b/>
      <sz val="8"/>
      <color theme="1"/>
      <name val="Calibri"/>
      <family val="2"/>
      <scheme val="minor"/>
    </font>
  </fonts>
  <fills count="5">
    <fill>
      <patternFill patternType="none"/>
    </fill>
    <fill>
      <patternFill patternType="gray125"/>
    </fill>
    <fill>
      <patternFill patternType="solid">
        <fgColor rgb="FF99CCFF"/>
        <bgColor indexed="64"/>
      </patternFill>
    </fill>
    <fill>
      <patternFill patternType="solid">
        <fgColor theme="4"/>
        <bgColor indexed="64"/>
      </patternFill>
    </fill>
    <fill>
      <patternFill patternType="solid">
        <fgColor theme="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3" fillId="0" borderId="0" xfId="0" applyFont="1"/>
    <xf numFmtId="0" fontId="3"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horizontal="right" vertical="center"/>
    </xf>
    <xf numFmtId="0" fontId="4" fillId="0" borderId="0" xfId="0" applyFont="1"/>
    <xf numFmtId="0" fontId="4" fillId="3" borderId="1" xfId="0" applyFont="1" applyFill="1" applyBorder="1" applyAlignment="1">
      <alignment vertical="center"/>
    </xf>
    <xf numFmtId="49" fontId="4" fillId="3" borderId="2" xfId="0" applyNumberFormat="1" applyFont="1" applyFill="1" applyBorder="1" applyAlignment="1">
      <alignment horizontal="center" vertical="center"/>
    </xf>
    <xf numFmtId="0" fontId="4" fillId="3" borderId="2" xfId="0" applyFont="1" applyFill="1" applyBorder="1" applyAlignment="1">
      <alignment vertical="center"/>
    </xf>
    <xf numFmtId="44" fontId="4" fillId="3" borderId="3"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4" xfId="0" applyFont="1" applyBorder="1" applyAlignment="1">
      <alignment horizontal="center" vertical="center"/>
    </xf>
    <xf numFmtId="49" fontId="5" fillId="0" borderId="5" xfId="0" applyNumberFormat="1" applyFont="1" applyBorder="1" applyAlignment="1">
      <alignment horizontal="center" vertical="center"/>
    </xf>
    <xf numFmtId="0" fontId="5" fillId="0" borderId="5" xfId="0" applyFont="1" applyBorder="1" applyAlignment="1">
      <alignment wrapText="1"/>
    </xf>
    <xf numFmtId="164" fontId="5" fillId="0" borderId="5" xfId="0" applyNumberFormat="1" applyFont="1" applyBorder="1" applyAlignment="1" applyProtection="1">
      <alignment horizontal="right" vertical="center" indent="1"/>
      <protection locked="0"/>
    </xf>
    <xf numFmtId="44" fontId="5" fillId="0" borderId="6" xfId="1" applyFont="1" applyFill="1" applyBorder="1" applyAlignment="1" applyProtection="1">
      <alignment horizontal="center" vertical="center"/>
    </xf>
    <xf numFmtId="0" fontId="6" fillId="0" borderId="5" xfId="0" applyFont="1" applyBorder="1" applyAlignment="1">
      <alignment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wrapText="1"/>
    </xf>
    <xf numFmtId="164" fontId="5" fillId="0" borderId="0" xfId="0" applyNumberFormat="1" applyFont="1" applyAlignment="1" applyProtection="1">
      <alignment horizontal="right" vertical="center" indent="1"/>
      <protection locked="0"/>
    </xf>
    <xf numFmtId="44" fontId="5" fillId="0" borderId="0" xfId="1" applyFont="1" applyFill="1" applyBorder="1" applyAlignment="1" applyProtection="1">
      <alignment horizontal="center" vertical="center"/>
    </xf>
    <xf numFmtId="0" fontId="7" fillId="4" borderId="0" xfId="0" applyFont="1" applyFill="1" applyAlignment="1">
      <alignment vertical="center"/>
    </xf>
    <xf numFmtId="0" fontId="4" fillId="4" borderId="0" xfId="0" applyFont="1" applyFill="1" applyAlignment="1">
      <alignment vertical="center"/>
    </xf>
    <xf numFmtId="44" fontId="4" fillId="4" borderId="0" xfId="1" applyFont="1" applyFill="1" applyAlignment="1" applyProtection="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5" xfId="0" applyFont="1" applyBorder="1" applyAlignment="1">
      <alignment vertical="center" wrapText="1"/>
    </xf>
    <xf numFmtId="0" fontId="6" fillId="0" borderId="0" xfId="0" applyFont="1" applyAlignment="1">
      <alignment vertical="center" wrapText="1"/>
    </xf>
    <xf numFmtId="0" fontId="5" fillId="0" borderId="9" xfId="0" applyFont="1" applyBorder="1" applyAlignment="1">
      <alignment horizontal="center" vertical="center"/>
    </xf>
    <xf numFmtId="49" fontId="5" fillId="0" borderId="10" xfId="0" applyNumberFormat="1" applyFont="1" applyBorder="1" applyAlignment="1">
      <alignment horizontal="center" vertical="center"/>
    </xf>
    <xf numFmtId="0" fontId="6" fillId="0" borderId="10" xfId="0" applyFont="1" applyBorder="1" applyAlignment="1">
      <alignment vertical="center" wrapText="1"/>
    </xf>
    <xf numFmtId="164" fontId="5" fillId="0" borderId="10" xfId="0" applyNumberFormat="1" applyFont="1" applyBorder="1" applyAlignment="1" applyProtection="1">
      <alignment horizontal="right" vertical="center" indent="1"/>
      <protection locked="0"/>
    </xf>
    <xf numFmtId="44" fontId="5" fillId="0" borderId="11" xfId="1" applyFont="1" applyFill="1" applyBorder="1" applyAlignment="1" applyProtection="1">
      <alignment horizontal="center" vertical="center"/>
    </xf>
    <xf numFmtId="0" fontId="4" fillId="3" borderId="7" xfId="0" applyFont="1" applyFill="1" applyBorder="1" applyAlignment="1">
      <alignment vertical="center"/>
    </xf>
    <xf numFmtId="49" fontId="4" fillId="3" borderId="0" xfId="0" applyNumberFormat="1" applyFont="1" applyFill="1" applyAlignment="1">
      <alignment horizontal="center" vertical="center"/>
    </xf>
    <xf numFmtId="0" fontId="4" fillId="3" borderId="0" xfId="0" applyFont="1" applyFill="1" applyAlignment="1">
      <alignment vertical="center"/>
    </xf>
    <xf numFmtId="44" fontId="4" fillId="3" borderId="8" xfId="0" applyNumberFormat="1" applyFont="1" applyFill="1" applyBorder="1" applyAlignment="1">
      <alignment horizontal="center" vertical="center"/>
    </xf>
    <xf numFmtId="0" fontId="8" fillId="0" borderId="0" xfId="0" applyFont="1" applyAlignment="1">
      <alignment vertical="center"/>
    </xf>
    <xf numFmtId="44" fontId="8" fillId="0" borderId="0" xfId="1" applyFont="1" applyFill="1" applyAlignment="1" applyProtection="1">
      <alignment vertical="center"/>
    </xf>
    <xf numFmtId="0" fontId="5" fillId="0" borderId="7" xfId="0" applyFont="1" applyBorder="1" applyAlignment="1">
      <alignment horizontal="center" vertical="center"/>
    </xf>
    <xf numFmtId="44" fontId="5" fillId="0" borderId="8" xfId="1" applyFont="1" applyFill="1" applyBorder="1" applyAlignment="1" applyProtection="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0" xfId="0" applyFont="1" applyFill="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185531</xdr:colOff>
      <xdr:row>0</xdr:row>
      <xdr:rowOff>105603</xdr:rowOff>
    </xdr:from>
    <xdr:to>
      <xdr:col>2</xdr:col>
      <xdr:colOff>400049</xdr:colOff>
      <xdr:row>3</xdr:row>
      <xdr:rowOff>196202</xdr:rowOff>
    </xdr:to>
    <xdr:pic>
      <xdr:nvPicPr>
        <xdr:cNvPr id="2" name="Imagen 4">
          <a:extLst>
            <a:ext uri="{FF2B5EF4-FFF2-40B4-BE49-F238E27FC236}">
              <a16:creationId xmlns:a16="http://schemas.microsoft.com/office/drawing/2014/main" id="{52B1F7BA-D179-499B-A423-62F5ECE6C6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531" y="105603"/>
          <a:ext cx="1214643" cy="871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CD4CD-1CE4-4125-806F-7BD3FBD5A631}">
  <sheetPr>
    <pageSetUpPr fitToPage="1"/>
  </sheetPr>
  <dimension ref="A2:F59"/>
  <sheetViews>
    <sheetView showGridLines="0" tabSelected="1" topLeftCell="A26" zoomScaleNormal="100" workbookViewId="0">
      <selection activeCell="A5" sqref="A5:F59"/>
    </sheetView>
  </sheetViews>
  <sheetFormatPr baseColWidth="10" defaultColWidth="9.15234375" defaultRowHeight="10.75" x14ac:dyDescent="0.3"/>
  <cols>
    <col min="1" max="1" width="6.15234375" style="1" bestFit="1" customWidth="1"/>
    <col min="2" max="2" width="2.53515625" style="1" bestFit="1" customWidth="1"/>
    <col min="3" max="3" width="60.15234375" style="1" customWidth="1"/>
    <col min="4" max="4" width="5.15234375" style="1" bestFit="1" customWidth="1"/>
    <col min="5" max="5" width="8.23046875" style="1" bestFit="1" customWidth="1"/>
    <col min="6" max="6" width="6.3046875" style="1" bestFit="1" customWidth="1"/>
    <col min="7" max="9" width="9.15234375" style="1"/>
    <col min="10" max="10" width="9.84375" style="1" bestFit="1" customWidth="1"/>
    <col min="11" max="16384" width="9.15234375" style="1"/>
  </cols>
  <sheetData>
    <row r="2" spans="1:6" x14ac:dyDescent="0.3">
      <c r="E2" s="2"/>
      <c r="F2" s="3"/>
    </row>
    <row r="3" spans="1:6" x14ac:dyDescent="0.3">
      <c r="E3" s="2"/>
      <c r="F3" s="4"/>
    </row>
    <row r="5" spans="1:6" s="5" customFormat="1" x14ac:dyDescent="0.3">
      <c r="A5" s="45" t="s">
        <v>28</v>
      </c>
      <c r="B5" s="46"/>
      <c r="C5" s="46"/>
      <c r="D5" s="46"/>
      <c r="E5" s="46"/>
      <c r="F5" s="47"/>
    </row>
    <row r="7" spans="1:6" x14ac:dyDescent="0.3">
      <c r="A7" s="6" t="s">
        <v>0</v>
      </c>
      <c r="B7" s="7" t="s">
        <v>1</v>
      </c>
      <c r="C7" s="8" t="s">
        <v>30</v>
      </c>
      <c r="D7" s="8"/>
      <c r="E7" s="8"/>
      <c r="F7" s="9"/>
    </row>
    <row r="8" spans="1:6" x14ac:dyDescent="0.3">
      <c r="A8" s="10" t="s">
        <v>2</v>
      </c>
      <c r="B8" s="11" t="s">
        <v>3</v>
      </c>
      <c r="C8" s="11" t="s">
        <v>4</v>
      </c>
      <c r="D8" s="11" t="s">
        <v>5</v>
      </c>
      <c r="E8" s="11" t="s">
        <v>6</v>
      </c>
      <c r="F8" s="12" t="s">
        <v>7</v>
      </c>
    </row>
    <row r="9" spans="1:6" ht="75" x14ac:dyDescent="0.3">
      <c r="A9" s="13" t="s">
        <v>8</v>
      </c>
      <c r="B9" s="14" t="s">
        <v>9</v>
      </c>
      <c r="C9" s="15" t="s">
        <v>68</v>
      </c>
      <c r="D9" s="16"/>
      <c r="E9" s="16">
        <v>47161.7</v>
      </c>
      <c r="F9" s="17">
        <f>ROUND(ROUND(D9,2)*ROUND(E9,3),2)</f>
        <v>0</v>
      </c>
    </row>
    <row r="10" spans="1:6" ht="42.9" x14ac:dyDescent="0.3">
      <c r="A10" s="13" t="s">
        <v>10</v>
      </c>
      <c r="B10" s="14" t="s">
        <v>11</v>
      </c>
      <c r="C10" s="15" t="s">
        <v>69</v>
      </c>
      <c r="D10" s="16"/>
      <c r="E10" s="16">
        <v>2597.1999999999998</v>
      </c>
      <c r="F10" s="17">
        <f t="shared" ref="F10:F43" si="0">ROUND(ROUND(D10,2)*ROUND(E10,3),2)</f>
        <v>0</v>
      </c>
    </row>
    <row r="11" spans="1:6" x14ac:dyDescent="0.3">
      <c r="A11" s="13" t="s">
        <v>12</v>
      </c>
      <c r="B11" s="14" t="s">
        <v>11</v>
      </c>
      <c r="C11" s="18" t="s">
        <v>29</v>
      </c>
      <c r="D11" s="16"/>
      <c r="E11" s="16">
        <v>2597.1999999999998</v>
      </c>
      <c r="F11" s="17">
        <f t="shared" si="0"/>
        <v>0</v>
      </c>
    </row>
    <row r="12" spans="1:6" ht="32.15" x14ac:dyDescent="0.3">
      <c r="A12" s="13" t="s">
        <v>13</v>
      </c>
      <c r="B12" s="14" t="s">
        <v>9</v>
      </c>
      <c r="C12" s="15" t="s">
        <v>70</v>
      </c>
      <c r="D12" s="16"/>
      <c r="E12" s="16">
        <v>3636.08</v>
      </c>
      <c r="F12" s="17">
        <f t="shared" si="0"/>
        <v>0</v>
      </c>
    </row>
    <row r="13" spans="1:6" x14ac:dyDescent="0.3">
      <c r="A13" s="13" t="s">
        <v>14</v>
      </c>
      <c r="B13" s="14" t="s">
        <v>15</v>
      </c>
      <c r="C13" s="18" t="s">
        <v>16</v>
      </c>
      <c r="D13" s="16"/>
      <c r="E13" s="16">
        <v>102</v>
      </c>
      <c r="F13" s="17">
        <f t="shared" si="0"/>
        <v>0</v>
      </c>
    </row>
    <row r="14" spans="1:6" ht="32.15" x14ac:dyDescent="0.3">
      <c r="A14" s="13" t="s">
        <v>17</v>
      </c>
      <c r="B14" s="14" t="s">
        <v>15</v>
      </c>
      <c r="C14" s="15" t="s">
        <v>71</v>
      </c>
      <c r="D14" s="16"/>
      <c r="E14" s="16">
        <v>454</v>
      </c>
      <c r="F14" s="17">
        <f t="shared" si="0"/>
        <v>0</v>
      </c>
    </row>
    <row r="15" spans="1:6" ht="21.45" x14ac:dyDescent="0.3">
      <c r="A15" s="13" t="s">
        <v>61</v>
      </c>
      <c r="B15" s="14" t="s">
        <v>11</v>
      </c>
      <c r="C15" s="15" t="s">
        <v>59</v>
      </c>
      <c r="D15" s="16"/>
      <c r="E15" s="16">
        <v>1000</v>
      </c>
      <c r="F15" s="17">
        <f>D15*E15</f>
        <v>0</v>
      </c>
    </row>
    <row r="16" spans="1:6" ht="42.9" x14ac:dyDescent="0.3">
      <c r="A16" s="13" t="s">
        <v>62</v>
      </c>
      <c r="B16" s="14" t="s">
        <v>9</v>
      </c>
      <c r="C16" s="15" t="s">
        <v>60</v>
      </c>
      <c r="D16" s="16"/>
      <c r="E16" s="16">
        <v>1000</v>
      </c>
      <c r="F16" s="17">
        <f>D16*E16</f>
        <v>0</v>
      </c>
    </row>
    <row r="17" spans="1:6" ht="21.45" x14ac:dyDescent="0.3">
      <c r="A17" s="13" t="s">
        <v>64</v>
      </c>
      <c r="B17" s="14" t="s">
        <v>58</v>
      </c>
      <c r="C17" s="15" t="s">
        <v>66</v>
      </c>
      <c r="D17" s="16"/>
      <c r="E17" s="16">
        <v>250</v>
      </c>
      <c r="F17" s="17">
        <f t="shared" ref="F17:F18" si="1">D17*E17</f>
        <v>0</v>
      </c>
    </row>
    <row r="18" spans="1:6" ht="32.15" x14ac:dyDescent="0.3">
      <c r="A18" s="13" t="s">
        <v>65</v>
      </c>
      <c r="B18" s="14" t="s">
        <v>58</v>
      </c>
      <c r="C18" s="15" t="s">
        <v>63</v>
      </c>
      <c r="D18" s="16"/>
      <c r="E18" s="16">
        <v>250</v>
      </c>
      <c r="F18" s="17">
        <f t="shared" si="1"/>
        <v>0</v>
      </c>
    </row>
    <row r="19" spans="1:6" x14ac:dyDescent="0.3">
      <c r="A19" s="19"/>
      <c r="B19" s="20"/>
      <c r="C19" s="21"/>
      <c r="D19" s="22"/>
      <c r="E19" s="22"/>
      <c r="F19" s="23"/>
    </row>
    <row r="20" spans="1:6" x14ac:dyDescent="0.3">
      <c r="A20" s="24"/>
      <c r="B20" s="24"/>
      <c r="C20" s="25" t="s">
        <v>31</v>
      </c>
      <c r="D20" s="25"/>
      <c r="E20" s="25"/>
      <c r="F20" s="26">
        <f>SUM(F9:F18)</f>
        <v>0</v>
      </c>
    </row>
    <row r="21" spans="1:6" x14ac:dyDescent="0.3">
      <c r="A21" s="19"/>
      <c r="B21" s="20"/>
      <c r="C21" s="21"/>
      <c r="D21" s="22"/>
      <c r="E21" s="22"/>
      <c r="F21" s="23"/>
    </row>
    <row r="22" spans="1:6" x14ac:dyDescent="0.3">
      <c r="A22" s="6" t="s">
        <v>0</v>
      </c>
      <c r="B22" s="7" t="s">
        <v>18</v>
      </c>
      <c r="C22" s="8" t="s">
        <v>32</v>
      </c>
      <c r="D22" s="8"/>
      <c r="E22" s="8"/>
      <c r="F22" s="9"/>
    </row>
    <row r="23" spans="1:6" x14ac:dyDescent="0.3">
      <c r="A23" s="27" t="s">
        <v>2</v>
      </c>
      <c r="B23" s="28" t="s">
        <v>3</v>
      </c>
      <c r="C23" s="28" t="s">
        <v>4</v>
      </c>
      <c r="D23" s="28" t="s">
        <v>5</v>
      </c>
      <c r="E23" s="28" t="s">
        <v>6</v>
      </c>
      <c r="F23" s="29" t="s">
        <v>7</v>
      </c>
    </row>
    <row r="24" spans="1:6" ht="32.15" x14ac:dyDescent="0.3">
      <c r="A24" s="13" t="s">
        <v>33</v>
      </c>
      <c r="B24" s="14" t="s">
        <v>26</v>
      </c>
      <c r="C24" s="18" t="s">
        <v>72</v>
      </c>
      <c r="D24" s="16"/>
      <c r="E24" s="16">
        <v>318</v>
      </c>
      <c r="F24" s="17">
        <f>+D24*E24</f>
        <v>0</v>
      </c>
    </row>
    <row r="25" spans="1:6" ht="42.9" x14ac:dyDescent="0.3">
      <c r="A25" s="13" t="s">
        <v>34</v>
      </c>
      <c r="B25" s="14" t="s">
        <v>26</v>
      </c>
      <c r="C25" s="18" t="s">
        <v>73</v>
      </c>
      <c r="D25" s="16"/>
      <c r="E25" s="16">
        <v>318</v>
      </c>
      <c r="F25" s="17">
        <f>+D25*E25</f>
        <v>0</v>
      </c>
    </row>
    <row r="26" spans="1:6" ht="21.45" x14ac:dyDescent="0.3">
      <c r="A26" s="13" t="s">
        <v>57</v>
      </c>
      <c r="B26" s="14" t="s">
        <v>26</v>
      </c>
      <c r="C26" s="30" t="s">
        <v>74</v>
      </c>
      <c r="D26" s="16"/>
      <c r="E26" s="16">
        <v>318</v>
      </c>
      <c r="F26" s="17">
        <f>+D26*E26</f>
        <v>0</v>
      </c>
    </row>
    <row r="27" spans="1:6" x14ac:dyDescent="0.3">
      <c r="A27" s="19"/>
      <c r="B27" s="20"/>
      <c r="C27" s="31"/>
      <c r="D27" s="22"/>
      <c r="E27" s="22"/>
      <c r="F27" s="23"/>
    </row>
    <row r="28" spans="1:6" x14ac:dyDescent="0.3">
      <c r="A28" s="24"/>
      <c r="B28" s="24"/>
      <c r="C28" s="25" t="s">
        <v>35</v>
      </c>
      <c r="D28" s="25"/>
      <c r="E28" s="25"/>
      <c r="F28" s="26">
        <f>SUM(F24:F26)</f>
        <v>0</v>
      </c>
    </row>
    <row r="29" spans="1:6" x14ac:dyDescent="0.3">
      <c r="A29" s="19"/>
      <c r="B29" s="19"/>
      <c r="C29" s="19"/>
      <c r="D29" s="19"/>
      <c r="E29" s="19"/>
      <c r="F29" s="19"/>
    </row>
    <row r="30" spans="1:6" x14ac:dyDescent="0.3">
      <c r="A30" s="6" t="s">
        <v>0</v>
      </c>
      <c r="B30" s="7" t="s">
        <v>22</v>
      </c>
      <c r="C30" s="8" t="s">
        <v>36</v>
      </c>
      <c r="D30" s="8"/>
      <c r="E30" s="8"/>
      <c r="F30" s="9"/>
    </row>
    <row r="31" spans="1:6" x14ac:dyDescent="0.3">
      <c r="A31" s="27" t="s">
        <v>2</v>
      </c>
      <c r="B31" s="28" t="s">
        <v>3</v>
      </c>
      <c r="C31" s="28" t="s">
        <v>4</v>
      </c>
      <c r="D31" s="28" t="s">
        <v>5</v>
      </c>
      <c r="E31" s="28" t="s">
        <v>6</v>
      </c>
      <c r="F31" s="29" t="s">
        <v>7</v>
      </c>
    </row>
    <row r="32" spans="1:6" ht="32.15" x14ac:dyDescent="0.3">
      <c r="A32" s="32" t="s">
        <v>37</v>
      </c>
      <c r="B32" s="33" t="s">
        <v>15</v>
      </c>
      <c r="C32" s="34" t="s">
        <v>75</v>
      </c>
      <c r="D32" s="35"/>
      <c r="E32" s="35">
        <v>2040</v>
      </c>
      <c r="F32" s="36">
        <f>ROUND(ROUND(D32,2)*ROUND(E32,3),2)</f>
        <v>0</v>
      </c>
    </row>
    <row r="33" spans="1:6" x14ac:dyDescent="0.3">
      <c r="A33" s="19"/>
      <c r="B33" s="19"/>
      <c r="C33" s="19"/>
      <c r="D33" s="19"/>
      <c r="E33" s="19"/>
      <c r="F33" s="19"/>
    </row>
    <row r="34" spans="1:6" x14ac:dyDescent="0.3">
      <c r="A34" s="24"/>
      <c r="B34" s="24"/>
      <c r="C34" s="25" t="s">
        <v>38</v>
      </c>
      <c r="D34" s="25"/>
      <c r="E34" s="25"/>
      <c r="F34" s="26">
        <f>SUM(F31:F32)</f>
        <v>0</v>
      </c>
    </row>
    <row r="35" spans="1:6" x14ac:dyDescent="0.3">
      <c r="A35" s="19"/>
      <c r="B35" s="20"/>
      <c r="C35" s="31"/>
      <c r="D35" s="22"/>
      <c r="E35" s="22"/>
      <c r="F35" s="23"/>
    </row>
    <row r="36" spans="1:6" x14ac:dyDescent="0.3">
      <c r="A36" s="37" t="s">
        <v>0</v>
      </c>
      <c r="B36" s="38" t="s">
        <v>39</v>
      </c>
      <c r="C36" s="39" t="s">
        <v>40</v>
      </c>
      <c r="D36" s="39"/>
      <c r="E36" s="39"/>
      <c r="F36" s="40"/>
    </row>
    <row r="37" spans="1:6" x14ac:dyDescent="0.3">
      <c r="A37" s="27" t="s">
        <v>2</v>
      </c>
      <c r="B37" s="28" t="s">
        <v>3</v>
      </c>
      <c r="C37" s="28" t="s">
        <v>4</v>
      </c>
      <c r="D37" s="28" t="s">
        <v>5</v>
      </c>
      <c r="E37" s="28" t="s">
        <v>6</v>
      </c>
      <c r="F37" s="29" t="s">
        <v>7</v>
      </c>
    </row>
    <row r="38" spans="1:6" ht="21.45" x14ac:dyDescent="0.3">
      <c r="A38" s="13" t="s">
        <v>41</v>
      </c>
      <c r="B38" s="14" t="s">
        <v>15</v>
      </c>
      <c r="C38" s="18" t="s">
        <v>25</v>
      </c>
      <c r="D38" s="16"/>
      <c r="E38" s="16">
        <v>96</v>
      </c>
      <c r="F38" s="17">
        <f t="shared" si="0"/>
        <v>0</v>
      </c>
    </row>
    <row r="39" spans="1:6" ht="139.30000000000001" x14ac:dyDescent="0.3">
      <c r="A39" s="13" t="s">
        <v>42</v>
      </c>
      <c r="B39" s="14" t="s">
        <v>26</v>
      </c>
      <c r="C39" s="30" t="s">
        <v>67</v>
      </c>
      <c r="D39" s="16"/>
      <c r="E39" s="16">
        <v>7</v>
      </c>
      <c r="F39" s="17">
        <f t="shared" si="0"/>
        <v>0</v>
      </c>
    </row>
    <row r="40" spans="1:6" ht="96.45" x14ac:dyDescent="0.3">
      <c r="A40" s="13" t="s">
        <v>47</v>
      </c>
      <c r="B40" s="14" t="s">
        <v>44</v>
      </c>
      <c r="C40" s="30" t="s">
        <v>43</v>
      </c>
      <c r="D40" s="16"/>
      <c r="E40" s="16">
        <v>132</v>
      </c>
      <c r="F40" s="17">
        <f t="shared" si="0"/>
        <v>0</v>
      </c>
    </row>
    <row r="41" spans="1:6" ht="21.45" x14ac:dyDescent="0.3">
      <c r="A41" s="13" t="s">
        <v>48</v>
      </c>
      <c r="B41" s="14" t="s">
        <v>26</v>
      </c>
      <c r="C41" s="30" t="s">
        <v>45</v>
      </c>
      <c r="D41" s="16"/>
      <c r="E41" s="16">
        <v>1</v>
      </c>
      <c r="F41" s="17">
        <f t="shared" si="0"/>
        <v>0</v>
      </c>
    </row>
    <row r="42" spans="1:6" x14ac:dyDescent="0.3">
      <c r="A42" s="13" t="s">
        <v>49</v>
      </c>
      <c r="B42" s="14" t="s">
        <v>26</v>
      </c>
      <c r="C42" s="30" t="s">
        <v>46</v>
      </c>
      <c r="D42" s="16"/>
      <c r="E42" s="16">
        <v>1</v>
      </c>
      <c r="F42" s="17">
        <f t="shared" si="0"/>
        <v>0</v>
      </c>
    </row>
    <row r="43" spans="1:6" ht="32.15" x14ac:dyDescent="0.3">
      <c r="A43" s="13" t="s">
        <v>50</v>
      </c>
      <c r="B43" s="14" t="s">
        <v>26</v>
      </c>
      <c r="C43" s="30" t="s">
        <v>51</v>
      </c>
      <c r="D43" s="16"/>
      <c r="E43" s="16">
        <v>1</v>
      </c>
      <c r="F43" s="17">
        <f t="shared" si="0"/>
        <v>0</v>
      </c>
    </row>
    <row r="44" spans="1:6" x14ac:dyDescent="0.3">
      <c r="A44" s="2"/>
      <c r="B44" s="2"/>
      <c r="D44" s="41"/>
      <c r="E44" s="41"/>
      <c r="F44" s="42"/>
    </row>
    <row r="45" spans="1:6" x14ac:dyDescent="0.3">
      <c r="A45" s="24"/>
      <c r="B45" s="24"/>
      <c r="C45" s="25" t="s">
        <v>52</v>
      </c>
      <c r="D45" s="25"/>
      <c r="E45" s="25"/>
      <c r="F45" s="26">
        <f>SUM(F38:F43)</f>
        <v>0</v>
      </c>
    </row>
    <row r="46" spans="1:6" x14ac:dyDescent="0.3">
      <c r="A46" s="19"/>
      <c r="B46" s="20"/>
      <c r="C46" s="31"/>
      <c r="D46" s="22"/>
      <c r="E46" s="22"/>
      <c r="F46" s="23"/>
    </row>
    <row r="47" spans="1:6" x14ac:dyDescent="0.3">
      <c r="A47" s="37" t="s">
        <v>0</v>
      </c>
      <c r="B47" s="38" t="s">
        <v>53</v>
      </c>
      <c r="C47" s="39" t="s">
        <v>19</v>
      </c>
      <c r="D47" s="39"/>
      <c r="E47" s="39"/>
      <c r="F47" s="40"/>
    </row>
    <row r="48" spans="1:6" x14ac:dyDescent="0.3">
      <c r="A48" s="10" t="s">
        <v>2</v>
      </c>
      <c r="B48" s="11" t="s">
        <v>3</v>
      </c>
      <c r="C48" s="11" t="s">
        <v>4</v>
      </c>
      <c r="D48" s="11" t="s">
        <v>5</v>
      </c>
      <c r="E48" s="11" t="s">
        <v>6</v>
      </c>
      <c r="F48" s="12" t="s">
        <v>7</v>
      </c>
    </row>
    <row r="49" spans="1:6" x14ac:dyDescent="0.3">
      <c r="A49" s="43" t="s">
        <v>20</v>
      </c>
      <c r="B49" s="20" t="s">
        <v>15</v>
      </c>
      <c r="C49" s="31" t="s">
        <v>21</v>
      </c>
      <c r="D49" s="22"/>
      <c r="E49" s="22">
        <v>1</v>
      </c>
      <c r="F49" s="44">
        <f t="shared" ref="F49" si="2">ROUND(ROUND(D49,2)*ROUND(E49,3),2)</f>
        <v>0</v>
      </c>
    </row>
    <row r="50" spans="1:6" x14ac:dyDescent="0.3">
      <c r="A50" s="43"/>
      <c r="B50" s="20"/>
      <c r="C50" s="31"/>
      <c r="D50" s="22"/>
      <c r="E50" s="22"/>
      <c r="F50" s="44"/>
    </row>
    <row r="51" spans="1:6" x14ac:dyDescent="0.3">
      <c r="A51" s="24"/>
      <c r="B51" s="24"/>
      <c r="C51" s="25" t="s">
        <v>54</v>
      </c>
      <c r="D51" s="25"/>
      <c r="E51" s="25"/>
      <c r="F51" s="26">
        <f>F49</f>
        <v>0</v>
      </c>
    </row>
    <row r="52" spans="1:6" x14ac:dyDescent="0.3">
      <c r="A52" s="43"/>
      <c r="B52" s="20"/>
      <c r="C52" s="31"/>
      <c r="D52" s="22"/>
      <c r="E52" s="22"/>
      <c r="F52" s="44"/>
    </row>
    <row r="53" spans="1:6" x14ac:dyDescent="0.3">
      <c r="A53" s="6" t="s">
        <v>0</v>
      </c>
      <c r="B53" s="7" t="s">
        <v>55</v>
      </c>
      <c r="C53" s="8" t="s">
        <v>23</v>
      </c>
      <c r="D53" s="8"/>
      <c r="E53" s="8"/>
      <c r="F53" s="9">
        <f>F55</f>
        <v>0</v>
      </c>
    </row>
    <row r="54" spans="1:6" x14ac:dyDescent="0.3">
      <c r="A54" s="10" t="s">
        <v>2</v>
      </c>
      <c r="B54" s="11" t="s">
        <v>3</v>
      </c>
      <c r="C54" s="11" t="s">
        <v>4</v>
      </c>
      <c r="D54" s="11" t="s">
        <v>5</v>
      </c>
      <c r="E54" s="11" t="s">
        <v>6</v>
      </c>
      <c r="F54" s="12" t="s">
        <v>7</v>
      </c>
    </row>
    <row r="55" spans="1:6" x14ac:dyDescent="0.3">
      <c r="A55" s="43" t="s">
        <v>24</v>
      </c>
      <c r="B55" s="20" t="s">
        <v>15</v>
      </c>
      <c r="C55" s="31" t="s">
        <v>23</v>
      </c>
      <c r="D55" s="22"/>
      <c r="E55" s="22">
        <v>1</v>
      </c>
      <c r="F55" s="44">
        <f>ROUND(ROUND(D55,2)*ROUND(E55,3),2)</f>
        <v>0</v>
      </c>
    </row>
    <row r="56" spans="1:6" x14ac:dyDescent="0.3">
      <c r="A56" s="43"/>
      <c r="B56" s="20"/>
      <c r="C56" s="31"/>
      <c r="D56" s="22"/>
      <c r="E56" s="22"/>
      <c r="F56" s="44"/>
    </row>
    <row r="57" spans="1:6" x14ac:dyDescent="0.3">
      <c r="A57" s="24"/>
      <c r="B57" s="24"/>
      <c r="C57" s="25" t="s">
        <v>56</v>
      </c>
      <c r="D57" s="25"/>
      <c r="E57" s="25"/>
      <c r="F57" s="26">
        <f>F55</f>
        <v>0</v>
      </c>
    </row>
    <row r="59" spans="1:6" x14ac:dyDescent="0.3">
      <c r="A59" s="48" t="s">
        <v>27</v>
      </c>
      <c r="B59" s="48"/>
      <c r="C59" s="48"/>
      <c r="D59" s="48"/>
      <c r="E59" s="48"/>
      <c r="F59" s="26">
        <f>F20+F28+F34+F45+F51+F57</f>
        <v>0</v>
      </c>
    </row>
  </sheetData>
  <mergeCells count="2">
    <mergeCell ref="A5:F5"/>
    <mergeCell ref="A59:E59"/>
  </mergeCells>
  <phoneticPr fontId="2" type="noConversion"/>
  <pageMargins left="0.7" right="0.7" top="0.75" bottom="0.75" header="0.3" footer="0.3"/>
  <pageSetup paperSize="9" scale="7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180A0D55CE2DB4EBD872BDD0B733C47" ma:contentTypeVersion="16" ma:contentTypeDescription="Crear nuevo documento." ma:contentTypeScope="" ma:versionID="9e62dd965ff270979c54d31f1eccd232">
  <xsd:schema xmlns:xsd="http://www.w3.org/2001/XMLSchema" xmlns:xs="http://www.w3.org/2001/XMLSchema" xmlns:p="http://schemas.microsoft.com/office/2006/metadata/properties" xmlns:ns2="74d71438-6911-4910-9942-66aea097cd67" xmlns:ns3="3ecf1f3c-7095-4170-956c-9bb078c8fd0e" targetNamespace="http://schemas.microsoft.com/office/2006/metadata/properties" ma:root="true" ma:fieldsID="e5b5ac8de2a8dfae99ccdf0f7e254032" ns2:_="" ns3:_="">
    <xsd:import namespace="74d71438-6911-4910-9942-66aea097cd67"/>
    <xsd:import namespace="3ecf1f3c-7095-4170-956c-9bb078c8fd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71438-6911-4910-9942-66aea097cd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d75205c-aeec-4ffd-b8da-7772a674f8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cf1f3c-7095-4170-956c-9bb078c8fd0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69e2c3b3-7236-4822-824f-366ac4e83cec}" ma:internalName="TaxCatchAll" ma:showField="CatchAllData" ma:web="3ecf1f3c-7095-4170-956c-9bb078c8fd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cf1f3c-7095-4170-956c-9bb078c8fd0e" xsi:nil="true"/>
    <lcf76f155ced4ddcb4097134ff3c332f xmlns="74d71438-6911-4910-9942-66aea097cd6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A02127A-0BCD-4684-865B-F98F5DF0B0F9}">
  <ds:schemaRefs>
    <ds:schemaRef ds:uri="http://schemas.microsoft.com/sharepoint/v3/contenttype/forms"/>
  </ds:schemaRefs>
</ds:datastoreItem>
</file>

<file path=customXml/itemProps2.xml><?xml version="1.0" encoding="utf-8"?>
<ds:datastoreItem xmlns:ds="http://schemas.openxmlformats.org/officeDocument/2006/customXml" ds:itemID="{85748A2F-5F33-4EE9-A924-3822444EC5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d71438-6911-4910-9942-66aea097cd67"/>
    <ds:schemaRef ds:uri="3ecf1f3c-7095-4170-956c-9bb078c8fd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E0ACB5-08B5-45C7-BAD3-FF238D8CACB1}">
  <ds:schemaRefs>
    <ds:schemaRef ds:uri="http://schemas.microsoft.com/office/2006/metadata/properties"/>
    <ds:schemaRef ds:uri="http://schemas.microsoft.com/office/infopath/2007/PartnerControls"/>
    <ds:schemaRef ds:uri="3ecf1f3c-7095-4170-956c-9bb078c8fd0e"/>
    <ds:schemaRef ds:uri="74d71438-6911-4910-9942-66aea097cd67"/>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2221009</vt:lpstr>
      <vt:lpstr>'2221009'!Área_de_impresión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2021-03-01T14:21:56Z</cp:lastPrinted>
  <dcterms:created xsi:type="dcterms:W3CDTF">2021-03-01T12:57:23Z</dcterms:created>
  <dcterms:modified xsi:type="dcterms:W3CDTF">2022-08-02T07:36:09Z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0x0101001180A0D55CE2DB4EBD872BDD0B733C47</vt:lpwstr>
  </property>
  <property fmtid="{D5CDD505-2E9C-101B-9397-08002B2CF9AE}" pid="3" name="Order">
    <vt:r8>7354200</vt:r8>
  </property>
  <property fmtid="{D5CDD505-2E9C-101B-9397-08002B2CF9AE}" pid="4" name="MediaServiceImageTags">
    <vt:lpwstr/>
  </property>
</Properties>
</file>